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1"/>
  </bookViews>
  <sheets>
    <sheet name="2" sheetId="1" r:id="rId1"/>
    <sheet name="3" sheetId="2" r:id="rId2"/>
    <sheet name="4" sheetId="3" r:id="rId3"/>
    <sheet name="5" sheetId="4" r:id="rId4"/>
    <sheet name="6" sheetId="5" r:id="rId5"/>
    <sheet name="9" sheetId="6" r:id="rId6"/>
    <sheet name="11 " sheetId="7" r:id="rId7"/>
  </sheets>
  <definedNames/>
  <calcPr fullCalcOnLoad="1"/>
</workbook>
</file>

<file path=xl/sharedStrings.xml><?xml version="1.0" encoding="utf-8"?>
<sst xmlns="http://schemas.openxmlformats.org/spreadsheetml/2006/main" count="4630" uniqueCount="969">
  <si>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</si>
  <si>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</si>
  <si>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</si>
  <si>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</si>
  <si>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</si>
  <si>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</si>
  <si>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</si>
  <si>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</si>
  <si>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</si>
  <si>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</si>
  <si>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</si>
  <si>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</si>
  <si>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</si>
  <si>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</si>
  <si>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</si>
  <si>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</si>
  <si>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</si>
  <si>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</si>
  <si>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</si>
  <si>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</si>
  <si>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0804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</si>
  <si>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</si>
  <si>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</si>
  <si>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</si>
  <si>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</si>
  <si>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</si>
  <si>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</si>
  <si>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</si>
  <si>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</si>
  <si>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</si>
  <si>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</si>
  <si>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</si>
  <si>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</si>
  <si>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</si>
  <si>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</si>
  <si>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</si>
  <si>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</si>
  <si>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>913</t>
  </si>
  <si>
    <t>1 17 05050 05 0000 180</t>
  </si>
  <si>
    <t>Прочие неналоговые доходы бюджетов муниципального района</t>
  </si>
  <si>
    <t>1 17 01050 05 0000 180</t>
  </si>
  <si>
    <t>Невыясненные поступления, зачисляемые в бюджет района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</si>
  <si>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</si>
  <si>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</si>
  <si>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3 00 00000 00 0000 000</t>
  </si>
  <si>
    <t>Доходы от предпринимательской и иной приносящей доход деятельности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</si>
  <si>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</si>
  <si>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1 11 05010  10 0000 120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</si>
  <si>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</si>
  <si>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</si>
  <si>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Управление образования администрации муниципального образования Камышловский муниципальный район</t>
  </si>
  <si>
    <t>1 13 03050 05 0006 130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</si>
  <si>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доходов от родительской платы за содержание ребенка в образовательных учреждениях)</t>
  </si>
  <si>
    <t xml:space="preserve">МУЗ "Камышловская ЦРБ"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</si>
  <si>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</si>
  <si>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</si>
  <si>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</si>
  <si>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</si>
  <si>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</si>
  <si>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</si>
  <si>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</si>
  <si>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</si>
  <si>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</si>
  <si>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1 09 07010 05 0000 151</t>
  </si>
  <si>
    <t>Налог на рекламу, мобилизируемый на территориях муниципальных районов</t>
  </si>
  <si>
    <t>1 09 07030 05 0000 151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</si>
  <si>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</si>
  <si>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1 09 07050 05 0000 151</t>
  </si>
  <si>
    <t xml:space="preserve">  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приемов квалификационных экзамено</t>
  </si>
  <si>
    <t xml:space="preserve"> </t>
  </si>
  <si>
    <t xml:space="preserve">     Субвенции на осуществление государственного полномочия по  созданию административных комиссий</t>
  </si>
  <si>
    <t>1 13 03050 05 0007 130</t>
  </si>
  <si>
    <t>1 13 03050 05 0009 130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</si>
  <si>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</si>
  <si>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</t>
  </si>
  <si>
    <t xml:space="preserve">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 н</t>
  </si>
  <si>
    <t xml:space="preserve">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</t>
  </si>
  <si>
    <t xml:space="preserve">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</t>
  </si>
  <si>
    <t xml:space="preserve">          Осуществление государственного полномочия по созданию административных комиссий</t>
  </si>
  <si>
    <t xml:space="preserve">      Дорожное хозяйство, дорожные фонды</t>
  </si>
  <si>
    <t xml:space="preserve">          Программа "Информационное общество в муниципальном образовании Камышловский муниципальный район на 2011-2013 годы"</t>
  </si>
  <si>
    <t xml:space="preserve">          Межбюджетные трансферты на проведение мероприятий для подготовки объектов коммунального хозяйства к отопительному периоду 2011-2012 гг. в 2011 году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</si>
  <si>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</si>
  <si>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</t>
  </si>
  <si>
    <t xml:space="preserve">  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</t>
  </si>
  <si>
    <t xml:space="preserve">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</si>
  <si>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</si>
  <si>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</si>
  <si>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Муниципальное учреждение здравоохранения "Камышловская центральная районная больница"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</si>
  <si>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</si>
  <si>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  Связь и информатика</t>
  </si>
  <si>
    <t xml:space="preserve">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</si>
  <si>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</si>
  <si>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Транспорт</t>
  </si>
  <si>
    <t xml:space="preserve">    Программа "Подготовка документов территориального планирования Камышловского муниципального района на 2011-2013 годы"</t>
  </si>
  <si>
    <t xml:space="preserve">    Программа "Информационное общество в муниципальном образовании Камышловский муниципальный район на 2011-2013 годы"</t>
  </si>
  <si>
    <t xml:space="preserve">        Руководитель контрольно-счетной палаты муниципального образования и его заместители 
</t>
  </si>
  <si>
    <t>0022500</t>
  </si>
  <si>
    <t>4400200</t>
  </si>
  <si>
    <t>4400000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</si>
  <si>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</si>
  <si>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</si>
  <si>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Учреждения по внешкольной работе с детьми</t>
  </si>
  <si>
    <t xml:space="preserve">     Субсидии на оснащение многоквартирных домов и муниципальных учреждений приборами учета потребления энергетических ресурсов в рамках действующей областной целевой программы "Энергосбережение в Свердловской области" на 2011-2015 годы</t>
  </si>
  <si>
    <t xml:space="preserve">     Субсидии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</si>
  <si>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 xml:space="preserve">     Субсидии на приобретение персональных терминалов видеоконференцсвязи</t>
  </si>
  <si>
    <t xml:space="preserve">    Субсидии на мероприятия по оснащению муниципальных образований Свердловской области возимыми радиостанциями межведомственной системы оперативной связи</t>
  </si>
  <si>
    <t xml:space="preserve">     Субсидии на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</si>
  <si>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 xml:space="preserve">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</t>
  </si>
  <si>
    <t xml:space="preserve">          Подпрограмма "Обеспечение жильем молодых семей"</t>
  </si>
  <si>
    <t>1008820</t>
  </si>
  <si>
    <t xml:space="preserve">          Межбюджетные трансферты на разработку градостроительной документации в 2011 году</t>
  </si>
  <si>
    <t xml:space="preserve">          Программа "Развитие образования муниципального образования Камышловский муниципальный район ("Наша новая школа") на 2011-2015 годы"</t>
  </si>
  <si>
    <t>7958400</t>
  </si>
  <si>
    <t xml:space="preserve">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</t>
  </si>
  <si>
    <t xml:space="preserve">        Программа "Развитие образования муниципального образования Камышловский муниципальный район ("Наша новая школа") на 2011-2015 годы"</t>
  </si>
  <si>
    <t xml:space="preserve">        Подпрограмма "Обеспечение жильем молодых семей"</t>
  </si>
  <si>
    <t xml:space="preserve">        Межбюджетные трансферты на разработку градостроительной документации в 2011 году</t>
  </si>
  <si>
    <t xml:space="preserve">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</t>
  </si>
  <si>
    <t xml:space="preserve">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</t>
  </si>
  <si>
    <t xml:space="preserve">        МЕЖБЮДЖЕТНЫЕ ТРАНСФЕРТЫ ОБЩЕГО ХАРАКТЕРА БЮДЖЕТАМ СУБЪЕКТОВ РОССИЙСКОЙ ФЕДЕРАЦИИ И МУНИЦИПАЛЬНЫХ ОБРАЗОВАНИЙ</t>
  </si>
  <si>
    <t xml:space="preserve">          Прочие межбюджетные трансферты общего характера</t>
  </si>
  <si>
    <t xml:space="preserve">    Программа "Развитие образования муниципального образования Камышловский муниципальный район ("Наша новая школа") на 2011-2015 годы"</t>
  </si>
  <si>
    <t>7957900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</si>
  <si>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</si>
  <si>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</si>
  <si>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</si>
  <si>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</si>
  <si>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</si>
  <si>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Программа "Молодежь Камышловского района на 2011 - 2013 годы"</t>
  </si>
  <si>
    <t>Приложение 11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</si>
  <si>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</si>
  <si>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</si>
  <si>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</si>
  <si>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</si>
  <si>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</si>
  <si>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</si>
  <si>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</si>
  <si>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</si>
  <si>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</si>
  <si>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</si>
  <si>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</si>
  <si>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</si>
  <si>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</si>
  <si>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</si>
  <si>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0920314</t>
  </si>
  <si>
    <t>0939900</t>
  </si>
  <si>
    <t>0930000</t>
  </si>
  <si>
    <t>0501</t>
  </si>
  <si>
    <t>5210140</t>
  </si>
  <si>
    <t>0502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</si>
  <si>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</si>
  <si>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</si>
  <si>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</si>
  <si>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</si>
  <si>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</si>
  <si>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</si>
  <si>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</si>
  <si>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</si>
  <si>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</si>
  <si>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</si>
  <si>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</si>
  <si>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</si>
  <si>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</si>
  <si>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</si>
  <si>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</si>
  <si>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</si>
  <si>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</si>
  <si>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</si>
  <si>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</si>
  <si>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</si>
  <si>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</si>
  <si>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</si>
  <si>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</si>
  <si>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</si>
  <si>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</si>
  <si>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</si>
  <si>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</si>
  <si>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</si>
  <si>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</si>
  <si>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</si>
  <si>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</si>
  <si>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</si>
  <si>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</si>
  <si>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</si>
  <si>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</si>
  <si>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</si>
  <si>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</si>
  <si>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</si>
  <si>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</si>
  <si>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</si>
  <si>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</si>
  <si>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</si>
  <si>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</si>
  <si>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</si>
  <si>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</si>
  <si>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</si>
  <si>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</si>
  <si>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</si>
  <si>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</si>
  <si>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</si>
  <si>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</si>
  <si>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</si>
  <si>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</si>
  <si>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</si>
  <si>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</si>
  <si>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</si>
  <si>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</si>
  <si>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</si>
  <si>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</si>
  <si>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</si>
  <si>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</si>
  <si>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</si>
  <si>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</si>
  <si>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</si>
  <si>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</si>
  <si>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</si>
  <si>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</si>
  <si>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</si>
  <si>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</si>
  <si>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</si>
  <si>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</si>
  <si>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</si>
  <si>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</si>
  <si>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</si>
  <si>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</si>
  <si>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</si>
  <si>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</si>
  <si>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</si>
  <si>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</si>
  <si>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</si>
  <si>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</si>
  <si>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</si>
  <si>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</si>
  <si>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</si>
  <si>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</si>
  <si>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</si>
  <si>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</si>
  <si>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</si>
  <si>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</si>
  <si>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 xml:space="preserve">      Доплаты к пенсиям, дополнительное пенсионное обеспечения</t>
  </si>
  <si>
    <t>4910000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</si>
  <si>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</si>
  <si>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</si>
  <si>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 
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</si>
  <si>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</si>
  <si>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</si>
  <si>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</si>
  <si>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>Кредиты кредитных организаций в валюте Российской Федерации</t>
  </si>
  <si>
    <t>Приложение 5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</si>
  <si>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</si>
  <si>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</si>
  <si>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</si>
  <si>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</si>
  <si>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Междюбжетные трансферты, передаваемые на комплектование книжных фондов библиотек муниципальных образований</t>
  </si>
  <si>
    <t>00020204000050000151</t>
  </si>
  <si>
    <t xml:space="preserve">      Обслуживание государственного внутреннего и муниципального долга</t>
  </si>
  <si>
    <t xml:space="preserve">        Процентные платежи по долговым обязательствам</t>
  </si>
  <si>
    <t xml:space="preserve">          Процентные платежи по муниципальному долгу</t>
  </si>
  <si>
    <t xml:space="preserve">        Дворцы и дома культуры, другие учреждения культуры и средств массовой информации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</si>
  <si>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</si>
  <si>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Увеличение фонда оплаты труда работников муниципальных учреждений культуры и искусства</t>
  </si>
  <si>
    <t xml:space="preserve">          Оплата коммунальных услуг муниципальными учреждениями</t>
  </si>
  <si>
    <t xml:space="preserve">          Межбюджетные трансферты для приобретения вакуумной машины для утилизации бытовых отходов</t>
  </si>
  <si>
    <t xml:space="preserve">  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</si>
  <si>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 xml:space="preserve">          Увеличение фонда оплаты труда работников муниципальных учреждений здравоохранения</t>
  </si>
  <si>
    <t xml:space="preserve">          Увеличение фонда оплаты труда работников муниципальных учреждений физической культуры и спорта</t>
  </si>
  <si>
    <t xml:space="preserve">  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</t>
  </si>
  <si>
    <t>Приложение 9</t>
  </si>
  <si>
    <t>Распределение расходов местного бюджета на реализацию муниципальных целевых программ в 2011 году</t>
  </si>
  <si>
    <t>Наименование</t>
  </si>
  <si>
    <t>Код глав-ного распо-ряди-теля</t>
  </si>
  <si>
    <t>Код раздела,  подраз-дела</t>
  </si>
  <si>
    <t>Сумма, в тысячах рублей</t>
  </si>
  <si>
    <t xml:space="preserve">  Муниципальные целевые программы</t>
  </si>
  <si>
    <t xml:space="preserve">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</si>
  <si>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Администрация муниципального образования</t>
  </si>
  <si>
    <t xml:space="preserve">        НАЦИОНАЛЬНАЯ ЭКОНОМИКА</t>
  </si>
  <si>
    <t xml:space="preserve">          Сельское хозяйство и рыболовство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</si>
  <si>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</si>
  <si>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</si>
  <si>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</si>
  <si>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</si>
  <si>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</si>
  <si>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</si>
  <si>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</si>
  <si>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</si>
  <si>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</si>
  <si>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</si>
  <si>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</si>
  <si>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</si>
  <si>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</si>
  <si>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</si>
  <si>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</si>
  <si>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</si>
  <si>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</si>
  <si>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</si>
  <si>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</si>
  <si>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</si>
  <si>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</si>
  <si>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</si>
  <si>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</si>
  <si>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</si>
  <si>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</si>
  <si>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4320212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</si>
  <si>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</si>
  <si>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</si>
  <si>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</si>
  <si>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</si>
  <si>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Сумма, в тысячах рублей 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</si>
  <si>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</si>
  <si>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</si>
  <si>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</si>
  <si>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</si>
  <si>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Процентные платежи по долговым обязательствам</t>
  </si>
  <si>
    <t>0650000</t>
  </si>
  <si>
    <t xml:space="preserve">        Процентные платежи по муниципальному долгу</t>
  </si>
  <si>
    <t>0650300</t>
  </si>
  <si>
    <t xml:space="preserve">  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</si>
  <si>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</si>
  <si>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</si>
  <si>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</si>
  <si>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</si>
  <si>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</si>
  <si>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ОБСЛУЖИВАНИЕ ГОСУДАРСТВЕННОГО И МУНИЦИПАЛЬНОГО ДОЛГА</t>
  </si>
  <si>
    <t>Приложение № 2</t>
  </si>
  <si>
    <t xml:space="preserve">Свод  доходов местного бюджета на 2011 год </t>
  </si>
  <si>
    <t>Код классификации доходов бюджета</t>
  </si>
  <si>
    <t>Наименование показателя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</si>
  <si>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</si>
  <si>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</si>
  <si>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</si>
  <si>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</si>
  <si>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18210102010010000110</t>
  </si>
  <si>
    <t xml:space="preserve">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</si>
  <si>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</si>
  <si>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>18210102022010000110</t>
  </si>
  <si>
    <t>18210102040010000110</t>
  </si>
  <si>
    <t>18210102070010000110</t>
  </si>
  <si>
    <t xml:space="preserve">   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</si>
  <si>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18210500000000000000</t>
  </si>
  <si>
    <t xml:space="preserve">      НАЛОГИ НА СОВОКУПНЫЙ ДОХОД</t>
  </si>
  <si>
    <t>18210502000020000110</t>
  </si>
  <si>
    <t xml:space="preserve">    Программа "Развитие потребительского рынка муниципального образования Камышловский муниципальный район на 2009 - 2011 годы"</t>
  </si>
  <si>
    <t xml:space="preserve">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</si>
  <si>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</si>
  <si>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</si>
  <si>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</si>
  <si>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Программа "Обеспечение жильем молодых семей МО Камышловский муниципальный район на 2011 - 2015 годы"</t>
  </si>
  <si>
    <t xml:space="preserve">        СОЦИАЛЬНАЯ ПОЛИТИКА</t>
  </si>
  <si>
    <t xml:space="preserve">    Программа "Развитие культуры и искусства в Камышловском муниципальном районе на 2009 - 2012 годы"</t>
  </si>
  <si>
    <t xml:space="preserve">        КУЛЬТУРА, КИНЕМАТОГРАФИЯ</t>
  </si>
  <si>
    <t xml:space="preserve">          Другие вопросы в области культуры, кинематографии</t>
  </si>
  <si>
    <t xml:space="preserve">    Программа "Молодежь Камышловского района на 2011 - 2013 годы"</t>
  </si>
  <si>
    <t xml:space="preserve">        ОБРАЗОВАНИЕ</t>
  </si>
  <si>
    <t xml:space="preserve">          Молодежная политика и оздоровление детей</t>
  </si>
  <si>
    <t xml:space="preserve">    Программа "Развитие местного самоуправления  в Камышловском муниципальном  районе" на 2010-2012 годы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</si>
  <si>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</si>
  <si>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</si>
  <si>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</si>
  <si>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</si>
  <si>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</si>
  <si>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</si>
  <si>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Программа "Строительство газовых сетей на территории МО Камышловский муниципальный район на 2009 - 2011 годы"</t>
  </si>
  <si>
    <t xml:space="preserve">        ЖИЛИЩНО-КОММУНАЛЬНОЕ ХОЗЯЙСТВО</t>
  </si>
  <si>
    <t xml:space="preserve">          Коммунальное хозяйство</t>
  </si>
  <si>
    <t xml:space="preserve">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</si>
  <si>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ЗДРАВООХРАНЕНИЕ</t>
  </si>
  <si>
    <t xml:space="preserve">          Другие вопросы в области здравоохранения</t>
  </si>
  <si>
    <t xml:space="preserve">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</si>
  <si>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Программа "Вакцинопрофилактика в муниципальном образовании Камышловский муниципальный район" на 2010 - 2012 годы</t>
  </si>
  <si>
    <t xml:space="preserve">    Программа "Борьба с клещевыми инфекциями в муниципальном образовании Камышловский муниципальный район" на 2010 - 2012 годы</t>
  </si>
  <si>
    <t xml:space="preserve">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</si>
  <si>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Жилищное хозяйство</t>
  </si>
  <si>
    <t xml:space="preserve">    Программа "Энергосбережение по муниципальному образованию Камышловский муниципальный район на 2011 год"</t>
  </si>
  <si>
    <t xml:space="preserve">    Программа "Развитие сети дошкольных образовательных учреждений в МО Камышловский муниципальный район на 2010-2014 годы"</t>
  </si>
  <si>
    <t xml:space="preserve">          Дошкольное образование</t>
  </si>
  <si>
    <t>Доходы от реализации иного имущества, находящегося  в  собственности   муниципальных  районов  (за  исключением  имущества автономных учреждений, а также  имущества муниципальных унитарных 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</si>
  <si>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учрежде-ний, а  также  земельных  участков  муници-пальных   унитарных   предприятий,  в   том числе казенных)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</si>
  <si>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</si>
  <si>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</si>
  <si>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     Единый налог на вмененный доход для отдельных видов деятельности</t>
  </si>
  <si>
    <t>18210502010020000110</t>
  </si>
  <si>
    <t>18210502020020000110</t>
  </si>
  <si>
    <t>188</t>
  </si>
  <si>
    <t>Главное управление внутренних дел по Свердловской области</t>
  </si>
  <si>
    <t>1 08 07140 01 1000 110</t>
  </si>
  <si>
    <t>1 16 30000 01 0000 140</t>
  </si>
  <si>
    <t>Денежные взыскания (штрафы) за административные правонарушения в области дорожного движения</t>
  </si>
  <si>
    <t>048</t>
  </si>
  <si>
    <t>Федеральная служба по надзору в сфере природопользования</t>
  </si>
  <si>
    <t>1 12 01000 01 0000 120</t>
  </si>
  <si>
    <t>Плата за негативное воздействие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</si>
  <si>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</si>
  <si>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</si>
  <si>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</si>
  <si>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</si>
  <si>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</si>
  <si>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</si>
  <si>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</si>
  <si>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</si>
  <si>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</si>
  <si>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</si>
  <si>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</si>
  <si>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</si>
  <si>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</si>
  <si>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</si>
  <si>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</si>
  <si>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</si>
  <si>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</si>
  <si>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</si>
  <si>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</si>
  <si>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</si>
  <si>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</si>
  <si>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</si>
  <si>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</si>
  <si>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</si>
  <si>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</si>
  <si>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</si>
  <si>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>7956100</t>
  </si>
  <si>
    <t>7956200</t>
  </si>
  <si>
    <t>7956300</t>
  </si>
  <si>
    <t>7956400</t>
  </si>
  <si>
    <t>7956500</t>
  </si>
  <si>
    <t>7956600</t>
  </si>
  <si>
    <t>7956700</t>
  </si>
  <si>
    <t>7956800</t>
  </si>
  <si>
    <t>7956900</t>
  </si>
  <si>
    <t>7957000</t>
  </si>
  <si>
    <t>7957100</t>
  </si>
  <si>
    <t>7957200</t>
  </si>
  <si>
    <t xml:space="preserve">          Выполнение функций органами местного самоуправления</t>
  </si>
  <si>
    <t xml:space="preserve">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</si>
  <si>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Прочие расходы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</si>
  <si>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</si>
  <si>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</si>
  <si>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</si>
  <si>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  Бюджетные инвестиции</t>
  </si>
  <si>
    <t xml:space="preserve">      Учреждения по обеспечению хозяйственного обслуживания</t>
  </si>
  <si>
    <t xml:space="preserve">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</si>
  <si>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Мероприятия</t>
  </si>
  <si>
    <t xml:space="preserve">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</si>
  <si>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</si>
  <si>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</si>
  <si>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</si>
  <si>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</si>
  <si>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Проведение мероприятий по организации отдыха детей в каникулярное время 
</t>
  </si>
  <si>
    <t xml:space="preserve">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</si>
  <si>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Обеспечение деятельности подведомственных учреждений (пролеченные)</t>
  </si>
  <si>
    <t xml:space="preserve">      Фельдшерско-акушерские пункты</t>
  </si>
  <si>
    <t xml:space="preserve">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</si>
  <si>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Федеральные целевые программы</t>
  </si>
  <si>
    <t xml:space="preserve">        Мероприятия по улучшению жилищных условий молодых семей и молодых специалистов на селе</t>
  </si>
  <si>
    <t xml:space="preserve">          Социальные выплаты</t>
  </si>
  <si>
    <t xml:space="preserve">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</si>
  <si>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Проведение мероприятий по улучшению жилищных условий граждан, проживающих в сельской местности</t>
  </si>
  <si>
    <t xml:space="preserve">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</si>
  <si>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</si>
  <si>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>7958100</t>
  </si>
  <si>
    <t xml:space="preserve">        Увеличение фонда оплаты труда работников муниципальных учреждений физической культуры и спорта</t>
  </si>
  <si>
    <t>5210158</t>
  </si>
  <si>
    <t xml:space="preserve">      Дворцы и дома культуры, другие учреждения культуры и средств массовой информации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</si>
  <si>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</si>
  <si>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Увеличение фонда оплаты труда работников муниципальных учреждений культуры и искусства</t>
  </si>
  <si>
    <t>5210155</t>
  </si>
  <si>
    <t>5210392</t>
  </si>
  <si>
    <t xml:space="preserve">        Межбюджетные трансферты для приобретения вакуумной машины для утилизации бытовых отходов</t>
  </si>
  <si>
    <t>5210395</t>
  </si>
  <si>
    <t>5210396</t>
  </si>
  <si>
    <t>5221715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</si>
  <si>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</si>
  <si>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</si>
  <si>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</si>
  <si>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</si>
  <si>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</si>
  <si>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</si>
  <si>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</si>
  <si>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</si>
  <si>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</si>
  <si>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</si>
  <si>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Сумма, тысяч рублей</t>
  </si>
  <si>
    <t>5210302</t>
  </si>
  <si>
    <t>022</t>
  </si>
  <si>
    <t>5210300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</si>
  <si>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</si>
  <si>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</si>
  <si>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</si>
  <si>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</si>
  <si>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</si>
  <si>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</si>
  <si>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</si>
  <si>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</si>
  <si>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</si>
  <si>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</si>
  <si>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</si>
  <si>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</si>
  <si>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</si>
  <si>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</si>
  <si>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</si>
  <si>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</si>
  <si>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</si>
  <si>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</si>
  <si>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</si>
  <si>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</si>
  <si>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</si>
  <si>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</si>
  <si>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</si>
  <si>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</si>
  <si>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</si>
  <si>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</si>
  <si>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</si>
  <si>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</si>
  <si>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</si>
  <si>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</si>
  <si>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Учреждения по обеспечению хозяйственного обслуживания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</si>
  <si>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</si>
  <si>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</si>
  <si>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Другие вопросы в области социальной политики</t>
  </si>
  <si>
    <t xml:space="preserve">      Дотации бюджетам муниципальных районов на выравнивание бюджетной обеспеченности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</si>
  <si>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</si>
  <si>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</si>
  <si>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</si>
  <si>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>7957300</t>
  </si>
  <si>
    <t>7957401</t>
  </si>
  <si>
    <t>7957402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</si>
  <si>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</si>
  <si>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</si>
  <si>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</si>
  <si>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</si>
  <si>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</si>
  <si>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</si>
  <si>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</si>
  <si>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</si>
  <si>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</si>
  <si>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</si>
  <si>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</si>
  <si>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</si>
  <si>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</si>
  <si>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</si>
  <si>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00020202077050000151</t>
  </si>
  <si>
    <t xml:space="preserve">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</si>
  <si>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5210206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</si>
  <si>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</si>
  <si>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</si>
  <si>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</si>
  <si>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</si>
  <si>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 xml:space="preserve">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</si>
  <si>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5221900</t>
  </si>
  <si>
    <t xml:space="preserve">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</si>
  <si>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>5210154</t>
  </si>
  <si>
    <t xml:space="preserve">        Оплата коммунальных услуг муниципальными учреждениями</t>
  </si>
  <si>
    <t>5210325</t>
  </si>
  <si>
    <t xml:space="preserve">        Увеличение фонда оплаты труда работников муниципальных учреждений здравоохранения</t>
  </si>
  <si>
    <t>5210157</t>
  </si>
  <si>
    <t xml:space="preserve">        Мероприятия по улучшению жилищных условий граждан, проживающих в сельской местности</t>
  </si>
  <si>
    <t>5220470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</si>
  <si>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</si>
  <si>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</si>
  <si>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</si>
  <si>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90120204999050000151</t>
  </si>
  <si>
    <t>ИТОГО ДОХОДОВ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</si>
  <si>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</si>
  <si>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</si>
  <si>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</si>
  <si>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</si>
  <si>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0920313</t>
  </si>
  <si>
    <t>7958000</t>
  </si>
  <si>
    <t>4829901</t>
  </si>
  <si>
    <t>4820000</t>
  </si>
  <si>
    <t xml:space="preserve">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</si>
  <si>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Другие вопросы в области национальной экономики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</si>
  <si>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</si>
  <si>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t>Приложение 3</t>
  </si>
  <si>
    <t>к Решению Думы  муниципального образования</t>
  </si>
  <si>
    <t>«О бюджете муниципального образования</t>
  </si>
  <si>
    <t>Перечень главных администраторов доходов местного бюджета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</si>
  <si>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</si>
  <si>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</si>
  <si>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</si>
  <si>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</si>
  <si>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</si>
  <si>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</si>
  <si>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</si>
  <si>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</si>
  <si>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</si>
  <si>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Доходы от размещения временно свободных средств бюджета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</si>
  <si>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</si>
  <si>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бюджета</t>
  </si>
  <si>
    <t>1 11 05025 05 0001 120</t>
  </si>
  <si>
    <t>Доходы, получаемые в виде арендной платы находящиеся в собственности муниципальных районов (за исключением земельных участков муниципальных автономных учреждений)</t>
  </si>
  <si>
    <t>1 11 05025 05 0002 120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</si>
  <si>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</si>
  <si>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1 11 05035 05 0001 120</t>
  </si>
  <si>
    <t>1 11 05035 05 0004 120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</si>
  <si>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</si>
  <si>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</si>
  <si>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</si>
  <si>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</si>
  <si>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</si>
  <si>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</si>
  <si>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</si>
  <si>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</si>
  <si>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1 11 09045 05 0010 120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</si>
  <si>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</si>
  <si>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1 11 09045 05 0011 120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</si>
  <si>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автономных  учреждений, а также имущества муниципальных уни тарных предприятий, в том числе казенных)</t>
  </si>
  <si>
    <t>1 13 03050 05 0004 130</t>
  </si>
  <si>
    <t>Возврат дебиторской задолженности прошлых лет</t>
  </si>
  <si>
    <t>1 14 02032 05 0000 410</t>
  </si>
  <si>
    <t>1 14 02032 05 0000 440</t>
  </si>
  <si>
    <t>1 14 02033 05 0001 410</t>
  </si>
  <si>
    <t>1 14 02033 05 0002 410</t>
  </si>
  <si>
    <t>1 14 02033 05 0000 440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</si>
  <si>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</si>
  <si>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</si>
  <si>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</si>
  <si>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</si>
  <si>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</si>
  <si>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</si>
  <si>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</si>
  <si>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1 16 90050 05 0000 140</t>
  </si>
  <si>
    <t>Прочие поступления от денежных взысканий (штрафов) и иных сумм в возмещение ущерба, зачисляемые в местные бюджеты (штрафы за нарушение сроков возврата кредитов)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</si>
  <si>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</si>
  <si>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</si>
  <si>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</si>
  <si>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</si>
  <si>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</si>
  <si>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</si>
  <si>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</si>
  <si>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</si>
  <si>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</si>
  <si>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</si>
  <si>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</si>
  <si>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</si>
  <si>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</si>
  <si>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</si>
  <si>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5054600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</si>
  <si>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</si>
  <si>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</si>
  <si>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</si>
  <si>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</si>
  <si>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</si>
  <si>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</si>
  <si>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</si>
  <si>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</si>
  <si>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</si>
  <si>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</si>
  <si>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</si>
  <si>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</si>
  <si>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Федеральные целевые программы</t>
  </si>
  <si>
    <t>1000000</t>
  </si>
  <si>
    <t>1001101</t>
  </si>
  <si>
    <t>1001102</t>
  </si>
  <si>
    <t>1006</t>
  </si>
  <si>
    <t xml:space="preserve">    Межбюджетные трансферты из областного бюджета бюджетам муниципальных районов на оплату коммунальных услуг муниципальным учреждениям в 2011 году</t>
  </si>
  <si>
    <t xml:space="preserve">        Осуществление государственного полномочия по созданию административных комиссий</t>
  </si>
  <si>
    <t>5210207</t>
  </si>
  <si>
    <t xml:space="preserve">    Дорожное хозяйство, дорожные фонды</t>
  </si>
  <si>
    <t>0409</t>
  </si>
  <si>
    <t xml:space="preserve">        Программа "Информационное общество в муниципальном образовании Камышловский муниципальный район на 2011-2013 годы"</t>
  </si>
  <si>
    <t xml:space="preserve">        Межбюджетные трансферты на проведение мероприятий для подготовки объектов коммунального хозяйства к отопительному периоду 2011-2012 гг. в 2011 году</t>
  </si>
  <si>
    <t>5210398</t>
  </si>
  <si>
    <t xml:space="preserve">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</si>
  <si>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</si>
  <si>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</si>
  <si>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</si>
  <si>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</si>
  <si>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</si>
  <si>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</si>
  <si>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</si>
  <si>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</si>
  <si>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</si>
  <si>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</si>
  <si>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04811201000010000120</t>
  </si>
  <si>
    <t xml:space="preserve">     Плата за негативное воздействие на окружающую среду</t>
  </si>
  <si>
    <t>90611300000000000000</t>
  </si>
  <si>
    <t xml:space="preserve">     ДОХОДЫ ОТ ОКАЗАНИЯ ПЛАТНЫХ УСЛУГ И КОМПЕНСАЦИИ ЗАТРАТ ГОСУДАРСТВА</t>
  </si>
  <si>
    <t>90611303050050000130</t>
  </si>
  <si>
    <t xml:space="preserve">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</si>
  <si>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90611303050050006130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</si>
  <si>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</si>
  <si>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</si>
  <si>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</si>
  <si>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</si>
  <si>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</si>
  <si>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7957500</t>
  </si>
  <si>
    <t>7957600</t>
  </si>
  <si>
    <t>7957700</t>
  </si>
  <si>
    <t>7957800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</si>
  <si>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</si>
  <si>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</si>
  <si>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</si>
  <si>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          Общее образование</t>
  </si>
  <si>
    <t xml:space="preserve">          Дорожное хозяйство, дорожные фонды</t>
  </si>
  <si>
    <t>Прочие местные налоги и сборы, мобилизируемые на территориях муниципальных районов</t>
  </si>
  <si>
    <t xml:space="preserve">      Плата за содержание детей в муниципальных дошкольных общеобразовательных учреждениях</t>
  </si>
  <si>
    <t>90111400000000000000</t>
  </si>
  <si>
    <t xml:space="preserve">    ДОХОДЫ ОТ ПРОДАЖИ МАТЕРИАЛЬНЫХ И НЕМАТЕРИАЛЬНЫХ АКТИВОВ</t>
  </si>
  <si>
    <t>90111402033050000410</t>
  </si>
  <si>
    <t>90111402033050001410</t>
  </si>
  <si>
    <t>90111406014100000430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</si>
  <si>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</si>
  <si>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</si>
  <si>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</si>
  <si>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</si>
  <si>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учерба,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</si>
  <si>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</si>
  <si>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</si>
  <si>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</si>
  <si>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</si>
  <si>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</si>
  <si>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</si>
  <si>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</si>
  <si>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</si>
  <si>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</t>
  </si>
  <si>
    <t xml:space="preserve">  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</si>
  <si>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</si>
  <si>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</si>
  <si>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</t>
  </si>
  <si>
    <t xml:space="preserve">      Субсидии на софинансирование социальных выплат молодым семьям на приобретение (строительство) жилья (федеральные средства)</t>
  </si>
  <si>
    <t xml:space="preserve">      Субсидии на информатизацию муниципальных библиотек, на комплектование книжных фондов (в том числе на приобретение электронных версий книг), подписку на периодические издания, приобретение компьютерного оборудования и лицензионного программного обесп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</si>
  <si>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</t>
  </si>
  <si>
    <t xml:space="preserve">    Межбюджетные трансферты из областного бюджета бюджетам муниципальных районов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</t>
  </si>
  <si>
    <t xml:space="preserve">    Межбюджетные трансферты бюджетам муниципальных районов для содействия достижению и поощрения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</t>
  </si>
  <si>
    <t>177</t>
  </si>
  <si>
    <t>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области" ("Центр ГИМС МЧС России по СО")</t>
  </si>
  <si>
    <t>019</t>
  </si>
  <si>
    <t>Департамент по обеспечению деятельности мировых судей Свердловской области</t>
  </si>
  <si>
    <t>Приложение 4</t>
  </si>
  <si>
    <t>Перечень реквизитов главных администраторов доходов местного бюджета на 2011 год.</t>
  </si>
  <si>
    <t>Код Главного администратора доходов бюджета</t>
  </si>
  <si>
    <t>ИНН</t>
  </si>
  <si>
    <t>КПП</t>
  </si>
  <si>
    <t>ОКАТО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</si>
  <si>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</si>
  <si>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</si>
  <si>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</si>
  <si>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</si>
  <si>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65223805000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</si>
  <si>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</si>
  <si>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</si>
  <si>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65223805000, 65223815000, 65223830000, 65223820000, 65223855000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</si>
  <si>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</si>
  <si>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</si>
  <si>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</si>
  <si>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6613002978</t>
  </si>
  <si>
    <t>г.Камышлов, ул. Форфористов, 3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</si>
  <si>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</si>
  <si>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6644001357</t>
  </si>
  <si>
    <t>г.Камышлов, ул. Гагарина, 1</t>
  </si>
  <si>
    <t>Управление Федеральной налоговой службы по СО (Межрайонная инспекция ФНС РФ №5 по Свердловской области )</t>
  </si>
  <si>
    <t>6613005224</t>
  </si>
  <si>
    <t xml:space="preserve"> 65223805000, 65223815000, 65223830000, 65223820000, 65223855000</t>
  </si>
  <si>
    <t>г.Камышлов, ул.Карла Маркса, 54</t>
  </si>
  <si>
    <r>
      <t xml:space="preserve">Главное управление внутренних дел по СО(Отдел внутренних дел Камышловского городского округа и муниципального образования Камышловский муниципальный район </t>
    </r>
    <r>
      <rPr>
        <sz val="12"/>
        <rFont val="Times New Roman"/>
        <family val="1"/>
      </rPr>
      <t>)</t>
    </r>
  </si>
  <si>
    <t>6613002270</t>
  </si>
  <si>
    <t>65223855000</t>
  </si>
  <si>
    <t>г.Камышлов, ул.Свердлова, 59</t>
  </si>
  <si>
    <t>Федеральная служба по надзору в сфере природопользования (Департамент Федеральной службы по надзору в сфере природопользования по Уральскому федеральному округу)</t>
  </si>
  <si>
    <t>6671307658</t>
  </si>
  <si>
    <t>667101001</t>
  </si>
  <si>
    <t xml:space="preserve"> г.Екатеринбург, пер.Северный, д.7</t>
  </si>
  <si>
    <t>6670205580</t>
  </si>
  <si>
    <t>667001001</t>
  </si>
  <si>
    <t xml:space="preserve"> г.Екатеринбург, ул.Малышева, 101</t>
  </si>
  <si>
    <t>6671168852</t>
  </si>
  <si>
    <t>г.Екатеринбург, ул. Горького, 41</t>
  </si>
  <si>
    <t>6658135632</t>
  </si>
  <si>
    <t>66580100</t>
  </si>
  <si>
    <t>г.Екатеринбург, ул. Московская, 116</t>
  </si>
  <si>
    <t>90720202999050000151</t>
  </si>
  <si>
    <t xml:space="preserve">     Субсидии на увеличение фонда оплаты труда работников муниципальных учреждений здравоохранения</t>
  </si>
  <si>
    <t xml:space="preserve">     Субсидии на увеличение фонда оплаты труда работников муниципальных учреждений культуры и искусства</t>
  </si>
  <si>
    <t xml:space="preserve">     Субсидии на увеличение фонда оплаты труда работников муниципальных учреждений физической культуры и спорта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</si>
  <si>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</si>
  <si>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</si>
  <si>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</si>
  <si>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</si>
  <si>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90120203002050000151</t>
  </si>
  <si>
    <t xml:space="preserve">      Субвенции бюджетам муниципальных районов на осуществление полномочий по подготовке проведения статистических переписей </t>
  </si>
  <si>
    <t>90120203015050000151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</si>
  <si>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</si>
  <si>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90620203021050000151</t>
  </si>
  <si>
    <t xml:space="preserve">     Субвенции бюджетам муниципальных районов на ежемесячное денежное вознаграждение за классное руководство</t>
  </si>
  <si>
    <t>90120203022050000151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</si>
  <si>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</si>
  <si>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</si>
  <si>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</si>
  <si>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</si>
  <si>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</si>
  <si>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</si>
  <si>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</si>
  <si>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</si>
  <si>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</si>
  <si>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</si>
  <si>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</si>
  <si>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</si>
  <si>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</si>
  <si>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</si>
  <si>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</si>
  <si>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</si>
  <si>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90120204025050000151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</si>
  <si>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</si>
  <si>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</si>
  <si>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</si>
  <si>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капитальный ремонт зданий, сооружений и помещений муниципальных образовательных учреждений в муниципальных образованиях Свердловской области </t>
  </si>
  <si>
    <t xml:space="preserve">     Субсидии на организацию отдыха детей в каникулярное время </t>
  </si>
  <si>
    <t xml:space="preserve">     Субсидии на содержание и обеспечение деятельности вновь создаваемых финансовых органов муниципальных образований в Свердловской области </t>
  </si>
  <si>
    <t xml:space="preserve">    Субсидии на софинансирование подготовки документов территориального планирования, градостроительного зонирования и документации по планировке территорий 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</si>
  <si>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</si>
  <si>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</si>
  <si>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</si>
  <si>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</si>
  <si>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</si>
  <si>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</si>
  <si>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</si>
  <si>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</si>
  <si>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</si>
  <si>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</si>
  <si>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</si>
  <si>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</si>
  <si>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</si>
  <si>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</si>
  <si>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Субсидии на строительство и реконструкцию жилых домов на территориях муниципальных образований в СО в целях переселения граждан из жилых помещений, признанных непригодными для проживания, и(или) с высоким уровнем износа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</si>
  <si>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</si>
  <si>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</si>
  <si>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</si>
  <si>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</si>
  <si>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</si>
  <si>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     Субсидии на проведение мероприятий по улучшению жилищных условий граждан, проживающих в сельской местности, в рамках федеральной целевой пограммы "Социальное развитие села до 2012 года"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</si>
  <si>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</si>
  <si>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</si>
  <si>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</si>
  <si>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средств,полученных от предоставления образовательными учреждениями дополнительного образования детей дополнительных образовательных услуг)</t>
  </si>
  <si>
    <t xml:space="preserve">  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</si>
  <si>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</si>
  <si>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</si>
  <si>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Муниципальное учреждение здравоохранения "Камышловская центральная районная больница"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</si>
  <si>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</si>
  <si>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</si>
  <si>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</si>
  <si>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</si>
  <si>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</si>
  <si>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</si>
  <si>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</si>
  <si>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</si>
  <si>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</si>
  <si>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</si>
  <si>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</si>
  <si>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</si>
  <si>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</si>
  <si>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</si>
  <si>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</si>
  <si>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</si>
  <si>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</si>
  <si>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</si>
  <si>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</si>
  <si>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</si>
  <si>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</si>
  <si>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</si>
  <si>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</si>
  <si>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</si>
  <si>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</si>
  <si>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</si>
  <si>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</si>
  <si>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</si>
  <si>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</si>
  <si>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</si>
  <si>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</si>
  <si>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</si>
  <si>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</si>
  <si>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</si>
  <si>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</si>
  <si>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</si>
  <si>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</si>
  <si>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</si>
  <si>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</si>
  <si>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</si>
  <si>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</si>
  <si>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</si>
  <si>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</si>
  <si>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</si>
  <si>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</si>
  <si>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</si>
  <si>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</si>
  <si>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</si>
  <si>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</si>
  <si>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</si>
  <si>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</si>
  <si>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</si>
  <si>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</si>
  <si>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>5221510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</si>
  <si>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</si>
  <si>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</si>
  <si>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</si>
  <si>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</si>
  <si>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</si>
  <si>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</si>
  <si>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</si>
  <si>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</si>
  <si>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</si>
  <si>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</si>
  <si>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</si>
  <si>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</si>
  <si>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</si>
  <si>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</si>
  <si>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</si>
  <si>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</si>
  <si>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</si>
  <si>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</si>
  <si>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5210393</t>
  </si>
  <si>
    <t>5210394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</si>
  <si>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</si>
  <si>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</si>
  <si>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</si>
  <si>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</si>
  <si>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</si>
  <si>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</si>
  <si>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</si>
  <si>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</si>
  <si>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</si>
  <si>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</si>
  <si>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автономных учреждений)</t>
  </si>
  <si>
    <t>Доходы от сдачи в аренду юридическим лицам по договорам аренды жилых помещений, находящихся в оперативном управлении муниципальных районов и созданных ими учреждений и не являющихся памятниками истории,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</si>
  <si>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</si>
  <si>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</si>
  <si>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</si>
  <si>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имущества, находящегося в собственности муниципальных  районов (за  исключением  имущества автономных учреждений, а также имущества муниципальных унитарных предприятий. В том числе  казенных) в части  реализации основных средств по указанному имуществу</t>
  </si>
  <si>
    <t xml:space="preserve">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</si>
  <si>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Другие вопросы в области социальной политики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</si>
  <si>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</si>
  <si>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</si>
  <si>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      Дотации местным бюджетам</t>
  </si>
  <si>
    <t xml:space="preserve">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</si>
  <si>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Иные межбюджетные трансферты местным бюджетам</t>
  </si>
  <si>
    <t xml:space="preserve">          Субвенция местным бюджетам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</si>
  <si>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</si>
  <si>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</si>
  <si>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</si>
  <si>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18210503010010000110</t>
  </si>
  <si>
    <t>18210503020010000110</t>
  </si>
  <si>
    <t xml:space="preserve">      Единый сельскохозяйственный налог (за налоговые периоды, истекшие до 1 января 2011 года)</t>
  </si>
  <si>
    <t>00010800000000000000</t>
  </si>
  <si>
    <t xml:space="preserve">      ГОСУДАРСТВЕННАЯ ПОШЛИНА</t>
  </si>
  <si>
    <t>18810807140010000110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</si>
  <si>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</si>
  <si>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</si>
  <si>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</si>
  <si>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</si>
  <si>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  </r>
    <r>
      <rPr>
        <sz val="10"/>
        <rFont val="Arial Cyr"/>
        <family val="0"/>
      </rPr>
      <t>из них:</t>
    </r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</si>
  <si>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</si>
  <si>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</si>
  <si>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</si>
  <si>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</si>
  <si>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</si>
  <si>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90720202024050000151</t>
  </si>
  <si>
    <t xml:space="preserve">    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</si>
  <si>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00020202051050000151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</si>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</sst>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#,##0.0_ ;[Red]\-#,##0.0\ "/>
    <numFmt numFmtId="172" formatCode="#,##0.0000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1" fillId="22" borderId="12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4" fontId="1" fillId="22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4" fontId="1" fillId="25" borderId="10" xfId="0" applyNumberFormat="1" applyFont="1" applyFill="1" applyBorder="1" applyAlignment="1">
      <alignment horizontal="right" vertical="top" shrinkToFit="1"/>
    </xf>
    <xf numFmtId="49" fontId="0" fillId="24" borderId="10" xfId="0" applyNumberFormat="1" applyFill="1" applyBorder="1" applyAlignment="1">
      <alignment horizontal="center" vertical="top" shrinkToFit="1"/>
    </xf>
    <xf numFmtId="0" fontId="0" fillId="24" borderId="10" xfId="0" applyFill="1" applyBorder="1" applyAlignment="1">
      <alignment horizontal="left" vertical="top" wrapText="1"/>
    </xf>
    <xf numFmtId="4" fontId="0" fillId="25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49" fontId="30" fillId="4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49" fontId="29" fillId="4" borderId="10" xfId="0" applyNumberFormat="1" applyFont="1" applyFill="1" applyBorder="1" applyAlignment="1">
      <alignment horizontal="center" vertical="top" wrapText="1"/>
    </xf>
    <xf numFmtId="49" fontId="30" fillId="4" borderId="10" xfId="0" applyNumberFormat="1" applyFont="1" applyFill="1" applyBorder="1" applyAlignment="1">
      <alignment horizontal="center" vertical="justify"/>
    </xf>
    <xf numFmtId="49" fontId="29" fillId="0" borderId="10" xfId="0" applyNumberFormat="1" applyFont="1" applyBorder="1" applyAlignment="1">
      <alignment horizontal="center" vertical="justify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30" fillId="4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vertical="top" wrapText="1"/>
    </xf>
    <xf numFmtId="0" fontId="29" fillId="25" borderId="16" xfId="0" applyFont="1" applyFill="1" applyBorder="1" applyAlignment="1">
      <alignment vertical="top" wrapText="1"/>
    </xf>
    <xf numFmtId="0" fontId="29" fillId="25" borderId="10" xfId="0" applyFont="1" applyFill="1" applyBorder="1" applyAlignment="1">
      <alignment horizontal="justify" vertical="top" wrapText="1"/>
    </xf>
    <xf numFmtId="0" fontId="29" fillId="25" borderId="10" xfId="0" applyFont="1" applyFill="1" applyBorder="1" applyAlignment="1">
      <alignment vertical="top" wrapText="1"/>
    </xf>
    <xf numFmtId="0" fontId="30" fillId="4" borderId="10" xfId="0" applyFont="1" applyFill="1" applyBorder="1" applyAlignment="1">
      <alignment horizontal="justify" vertical="top" wrapText="1"/>
    </xf>
    <xf numFmtId="49" fontId="30" fillId="25" borderId="10" xfId="0" applyNumberFormat="1" applyFont="1" applyFill="1" applyBorder="1" applyAlignment="1">
      <alignment horizontal="center" vertical="top" wrapText="1"/>
    </xf>
    <xf numFmtId="0" fontId="30" fillId="25" borderId="10" xfId="0" applyFont="1" applyFill="1" applyBorder="1" applyAlignment="1">
      <alignment vertical="top" wrapText="1"/>
    </xf>
    <xf numFmtId="0" fontId="30" fillId="25" borderId="10" xfId="0" applyFont="1" applyFill="1" applyBorder="1" applyAlignment="1">
      <alignment horizontal="justify" vertical="top" wrapText="1"/>
    </xf>
    <xf numFmtId="0" fontId="30" fillId="25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4" fontId="6" fillId="22" borderId="0" xfId="0" applyNumberFormat="1" applyFont="1" applyFill="1" applyAlignment="1">
      <alignment/>
    </xf>
    <xf numFmtId="0" fontId="7" fillId="22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4" fontId="0" fillId="22" borderId="12" xfId="0" applyNumberFormat="1" applyFont="1" applyFill="1" applyBorder="1" applyAlignment="1">
      <alignment horizontal="right" vertical="top" shrinkToFit="1"/>
    </xf>
    <xf numFmtId="0" fontId="3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left" vertical="top" shrinkToFit="1"/>
    </xf>
    <xf numFmtId="49" fontId="1" fillId="24" borderId="14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4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right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102"/>
  <sheetViews>
    <sheetView workbookViewId="0" topLeftCell="A25">
      <selection activeCell="C101" sqref="C101"/>
    </sheetView>
  </sheetViews>
  <sheetFormatPr defaultColWidth="9.00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  <col min="5" max="16384" width="15.25390625" style="0" customWidth="1"/>
  </cols>
  <sheetData>
    <row r="1" spans="1:4" ht="12.75" customHeight="1">
      <c r="A1" s="28"/>
      <c r="B1" s="27"/>
      <c r="C1" s="27"/>
      <c r="D1" s="27" t="s">
        <v>325</v>
      </c>
    </row>
    <row r="2" spans="1:4" ht="12.75" customHeight="1">
      <c r="A2" s="28"/>
      <c r="B2" s="27"/>
      <c r="C2" s="27"/>
      <c r="D2" s="27" t="s">
        <v>412</v>
      </c>
    </row>
    <row r="3" spans="1:4" ht="12.75" customHeight="1">
      <c r="A3" s="28"/>
      <c r="B3" s="27"/>
      <c r="C3" s="27"/>
      <c r="D3" s="27" t="s">
        <v>413</v>
      </c>
    </row>
    <row r="4" spans="1:4" ht="12.75" customHeight="1">
      <c r="A4" s="28"/>
      <c r="B4" s="27"/>
      <c r="C4" s="27"/>
      <c r="D4" s="27" t="s">
        <v>414</v>
      </c>
    </row>
    <row r="5" spans="1:4" ht="12.75" customHeight="1">
      <c r="A5" s="28"/>
      <c r="B5" s="27"/>
      <c r="C5" s="27"/>
      <c r="D5" s="27" t="s">
        <v>413</v>
      </c>
    </row>
    <row r="6" spans="1:4" ht="12.75" customHeight="1">
      <c r="A6" s="28"/>
      <c r="B6" s="103"/>
      <c r="C6" s="103"/>
      <c r="D6" s="27" t="s">
        <v>563</v>
      </c>
    </row>
    <row r="7" spans="1:4" ht="10.5" customHeight="1">
      <c r="A7" s="28"/>
      <c r="B7" s="48"/>
      <c r="C7" s="48"/>
      <c r="D7" s="27"/>
    </row>
    <row r="8" spans="1:3" ht="16.5" customHeight="1">
      <c r="A8" s="28"/>
      <c r="B8" s="104" t="s">
        <v>326</v>
      </c>
      <c r="C8" s="104"/>
    </row>
    <row r="9" spans="1:3" ht="13.5" customHeight="1">
      <c r="A9" s="28"/>
      <c r="B9" s="49"/>
      <c r="C9" s="49"/>
    </row>
    <row r="10" spans="1:4" ht="34.5" customHeight="1">
      <c r="A10" s="105" t="s">
        <v>628</v>
      </c>
      <c r="B10" s="99" t="s">
        <v>327</v>
      </c>
      <c r="C10" s="99" t="s">
        <v>328</v>
      </c>
      <c r="D10" s="99" t="s">
        <v>309</v>
      </c>
    </row>
    <row r="11" spans="1:4" ht="34.5" customHeight="1">
      <c r="A11" s="106"/>
      <c r="B11" s="100"/>
      <c r="C11" s="100"/>
      <c r="D11" s="100"/>
    </row>
    <row r="12" spans="1:4" ht="12.75">
      <c r="A12" s="50">
        <v>1</v>
      </c>
      <c r="B12" s="40" t="s">
        <v>329</v>
      </c>
      <c r="C12" s="51" t="s">
        <v>330</v>
      </c>
      <c r="D12" s="52">
        <f>D13+D19+D26+D28+D36+D38+D41+D45</f>
        <v>159510.12</v>
      </c>
    </row>
    <row r="13" spans="1:4" ht="12.75">
      <c r="A13" s="50">
        <f aca="true" t="shared" si="0" ref="A13:A76">A12+1</f>
        <v>2</v>
      </c>
      <c r="B13" s="40" t="s">
        <v>331</v>
      </c>
      <c r="C13" s="51" t="s">
        <v>332</v>
      </c>
      <c r="D13" s="52">
        <f>D14+D15+D16+D17+D18</f>
        <v>144132</v>
      </c>
    </row>
    <row r="14" spans="1:4" ht="38.25">
      <c r="A14" s="50">
        <f t="shared" si="0"/>
        <v>3</v>
      </c>
      <c r="B14" s="53" t="s">
        <v>333</v>
      </c>
      <c r="C14" s="54" t="s">
        <v>334</v>
      </c>
      <c r="D14" s="55">
        <v>1000</v>
      </c>
    </row>
    <row r="15" spans="1:4" ht="51">
      <c r="A15" s="50">
        <f t="shared" si="0"/>
        <v>4</v>
      </c>
      <c r="B15" s="53" t="s">
        <v>335</v>
      </c>
      <c r="C15" s="54" t="s">
        <v>713</v>
      </c>
      <c r="D15" s="55">
        <v>141632</v>
      </c>
    </row>
    <row r="16" spans="1:4" ht="51">
      <c r="A16" s="50">
        <f t="shared" si="0"/>
        <v>5</v>
      </c>
      <c r="B16" s="53" t="s">
        <v>336</v>
      </c>
      <c r="C16" s="54" t="s">
        <v>714</v>
      </c>
      <c r="D16" s="55">
        <v>1000</v>
      </c>
    </row>
    <row r="17" spans="1:4" ht="51">
      <c r="A17" s="50">
        <f t="shared" si="0"/>
        <v>6</v>
      </c>
      <c r="B17" s="53" t="s">
        <v>337</v>
      </c>
      <c r="C17" s="54" t="s">
        <v>715</v>
      </c>
      <c r="D17" s="55">
        <v>100</v>
      </c>
    </row>
    <row r="18" spans="1:4" ht="38.25">
      <c r="A18" s="50">
        <f t="shared" si="0"/>
        <v>7</v>
      </c>
      <c r="B18" s="53" t="s">
        <v>338</v>
      </c>
      <c r="C18" s="54" t="s">
        <v>339</v>
      </c>
      <c r="D18" s="55">
        <v>400</v>
      </c>
    </row>
    <row r="19" spans="1:4" ht="12.75">
      <c r="A19" s="50">
        <f t="shared" si="0"/>
        <v>8</v>
      </c>
      <c r="B19" s="40" t="s">
        <v>340</v>
      </c>
      <c r="C19" s="51" t="s">
        <v>341</v>
      </c>
      <c r="D19" s="52">
        <f>D20+D23</f>
        <v>2434</v>
      </c>
    </row>
    <row r="20" spans="1:4" ht="25.5">
      <c r="A20" s="50">
        <f t="shared" si="0"/>
        <v>9</v>
      </c>
      <c r="B20" s="40" t="s">
        <v>342</v>
      </c>
      <c r="C20" s="51" t="s">
        <v>381</v>
      </c>
      <c r="D20" s="52">
        <f>D21+D22</f>
        <v>2244</v>
      </c>
    </row>
    <row r="21" spans="1:4" ht="12.75">
      <c r="A21" s="50">
        <f t="shared" si="0"/>
        <v>10</v>
      </c>
      <c r="B21" s="53" t="s">
        <v>382</v>
      </c>
      <c r="C21" s="54" t="s">
        <v>381</v>
      </c>
      <c r="D21" s="55">
        <v>1000</v>
      </c>
    </row>
    <row r="22" spans="1:4" ht="25.5">
      <c r="A22" s="50">
        <f t="shared" si="0"/>
        <v>11</v>
      </c>
      <c r="B22" s="53" t="s">
        <v>383</v>
      </c>
      <c r="C22" s="54" t="s">
        <v>936</v>
      </c>
      <c r="D22" s="55">
        <v>1244</v>
      </c>
    </row>
    <row r="23" spans="1:4" ht="12.75">
      <c r="A23" s="50">
        <f t="shared" si="0"/>
        <v>12</v>
      </c>
      <c r="B23" s="40" t="s">
        <v>937</v>
      </c>
      <c r="C23" s="51" t="s">
        <v>938</v>
      </c>
      <c r="D23" s="52">
        <f>D24+D25</f>
        <v>190</v>
      </c>
    </row>
    <row r="24" spans="1:4" ht="12.75">
      <c r="A24" s="50">
        <f t="shared" si="0"/>
        <v>13</v>
      </c>
      <c r="B24" s="36" t="s">
        <v>939</v>
      </c>
      <c r="C24" s="56" t="s">
        <v>938</v>
      </c>
      <c r="D24" s="55">
        <v>95</v>
      </c>
    </row>
    <row r="25" spans="1:4" ht="25.5">
      <c r="A25" s="50">
        <f t="shared" si="0"/>
        <v>14</v>
      </c>
      <c r="B25" s="36" t="s">
        <v>940</v>
      </c>
      <c r="C25" s="56" t="s">
        <v>941</v>
      </c>
      <c r="D25" s="55">
        <v>95</v>
      </c>
    </row>
    <row r="26" spans="1:4" ht="12.75">
      <c r="A26" s="50">
        <f t="shared" si="0"/>
        <v>15</v>
      </c>
      <c r="B26" s="40" t="s">
        <v>942</v>
      </c>
      <c r="C26" s="51" t="s">
        <v>943</v>
      </c>
      <c r="D26" s="52">
        <f>D27</f>
        <v>1400</v>
      </c>
    </row>
    <row r="27" spans="1:4" ht="51">
      <c r="A27" s="50">
        <f t="shared" si="0"/>
        <v>16</v>
      </c>
      <c r="B27" s="36" t="s">
        <v>944</v>
      </c>
      <c r="C27" s="56" t="s">
        <v>68</v>
      </c>
      <c r="D27" s="55">
        <v>1400</v>
      </c>
    </row>
    <row r="28" spans="1:4" ht="25.5">
      <c r="A28" s="50">
        <f t="shared" si="0"/>
        <v>17</v>
      </c>
      <c r="B28" s="40" t="s">
        <v>945</v>
      </c>
      <c r="C28" s="51" t="s">
        <v>946</v>
      </c>
      <c r="D28" s="52">
        <f>D29+D30+D32+D33</f>
        <v>1314.52</v>
      </c>
    </row>
    <row r="29" spans="1:4" ht="51">
      <c r="A29" s="50">
        <f t="shared" si="0"/>
        <v>18</v>
      </c>
      <c r="B29" s="53" t="s">
        <v>947</v>
      </c>
      <c r="C29" s="54" t="s">
        <v>716</v>
      </c>
      <c r="D29" s="55">
        <v>450</v>
      </c>
    </row>
    <row r="30" spans="1:4" ht="51">
      <c r="A30" s="50">
        <f t="shared" si="0"/>
        <v>19</v>
      </c>
      <c r="B30" s="40" t="s">
        <v>948</v>
      </c>
      <c r="C30" s="51" t="s">
        <v>949</v>
      </c>
      <c r="D30" s="52">
        <f>D31</f>
        <v>400</v>
      </c>
    </row>
    <row r="31" spans="1:4" ht="69" customHeight="1">
      <c r="A31" s="50">
        <f t="shared" si="0"/>
        <v>20</v>
      </c>
      <c r="B31" s="53" t="s">
        <v>950</v>
      </c>
      <c r="C31" s="54" t="s">
        <v>717</v>
      </c>
      <c r="D31" s="55">
        <v>400</v>
      </c>
    </row>
    <row r="32" spans="1:4" ht="38.25">
      <c r="A32" s="50">
        <f t="shared" si="0"/>
        <v>21</v>
      </c>
      <c r="B32" s="53" t="s">
        <v>951</v>
      </c>
      <c r="C32" s="54" t="s">
        <v>952</v>
      </c>
      <c r="D32" s="55">
        <v>451.52</v>
      </c>
    </row>
    <row r="33" spans="1:4" ht="54.75" customHeight="1">
      <c r="A33" s="50">
        <f t="shared" si="0"/>
        <v>22</v>
      </c>
      <c r="B33" s="40" t="s">
        <v>665</v>
      </c>
      <c r="C33" s="51" t="s">
        <v>666</v>
      </c>
      <c r="D33" s="52">
        <f>D34+D35</f>
        <v>13</v>
      </c>
    </row>
    <row r="34" spans="1:4" ht="25.5">
      <c r="A34" s="50">
        <f t="shared" si="0"/>
        <v>23</v>
      </c>
      <c r="B34" s="53" t="s">
        <v>667</v>
      </c>
      <c r="C34" s="54" t="s">
        <v>668</v>
      </c>
      <c r="D34" s="55">
        <v>7</v>
      </c>
    </row>
    <row r="35" spans="1:4" ht="51">
      <c r="A35" s="50">
        <f t="shared" si="0"/>
        <v>24</v>
      </c>
      <c r="B35" s="53" t="s">
        <v>669</v>
      </c>
      <c r="C35" s="54" t="s">
        <v>670</v>
      </c>
      <c r="D35" s="55">
        <v>6</v>
      </c>
    </row>
    <row r="36" spans="1:4" ht="12.75">
      <c r="A36" s="50">
        <f t="shared" si="0"/>
        <v>25</v>
      </c>
      <c r="B36" s="40" t="s">
        <v>671</v>
      </c>
      <c r="C36" s="51" t="s">
        <v>672</v>
      </c>
      <c r="D36" s="52">
        <f>D37</f>
        <v>458</v>
      </c>
    </row>
    <row r="37" spans="1:4" ht="12.75">
      <c r="A37" s="50">
        <f t="shared" si="0"/>
        <v>26</v>
      </c>
      <c r="B37" s="53" t="s">
        <v>673</v>
      </c>
      <c r="C37" s="54" t="s">
        <v>674</v>
      </c>
      <c r="D37" s="55">
        <v>458</v>
      </c>
    </row>
    <row r="38" spans="1:4" ht="25.5">
      <c r="A38" s="50">
        <f t="shared" si="0"/>
        <v>27</v>
      </c>
      <c r="B38" s="40" t="s">
        <v>675</v>
      </c>
      <c r="C38" s="51" t="s">
        <v>676</v>
      </c>
      <c r="D38" s="52">
        <f>D39</f>
        <v>9639.6</v>
      </c>
    </row>
    <row r="39" spans="1:4" ht="38.25">
      <c r="A39" s="50">
        <f t="shared" si="0"/>
        <v>28</v>
      </c>
      <c r="B39" s="40" t="s">
        <v>677</v>
      </c>
      <c r="C39" s="51" t="s">
        <v>678</v>
      </c>
      <c r="D39" s="55">
        <f>D40</f>
        <v>9639.6</v>
      </c>
    </row>
    <row r="40" spans="1:4" ht="25.5">
      <c r="A40" s="50">
        <f t="shared" si="0"/>
        <v>29</v>
      </c>
      <c r="B40" s="53" t="s">
        <v>679</v>
      </c>
      <c r="C40" s="54" t="s">
        <v>695</v>
      </c>
      <c r="D40" s="55">
        <v>9639.6</v>
      </c>
    </row>
    <row r="41" spans="1:4" ht="25.5">
      <c r="A41" s="50">
        <f t="shared" si="0"/>
        <v>30</v>
      </c>
      <c r="B41" s="40" t="s">
        <v>696</v>
      </c>
      <c r="C41" s="51" t="s">
        <v>697</v>
      </c>
      <c r="D41" s="52">
        <f>D42+D44</f>
        <v>120</v>
      </c>
    </row>
    <row r="42" spans="1:4" ht="69" customHeight="1">
      <c r="A42" s="50">
        <f t="shared" si="0"/>
        <v>31</v>
      </c>
      <c r="B42" s="40" t="s">
        <v>698</v>
      </c>
      <c r="C42" s="51" t="s">
        <v>718</v>
      </c>
      <c r="D42" s="52">
        <f>D43</f>
        <v>50</v>
      </c>
    </row>
    <row r="43" spans="1:4" ht="51">
      <c r="A43" s="50">
        <f t="shared" si="0"/>
        <v>32</v>
      </c>
      <c r="B43" s="53" t="s">
        <v>699</v>
      </c>
      <c r="C43" s="54" t="s">
        <v>718</v>
      </c>
      <c r="D43" s="55">
        <v>50</v>
      </c>
    </row>
    <row r="44" spans="1:4" ht="38.25">
      <c r="A44" s="50">
        <f t="shared" si="0"/>
        <v>33</v>
      </c>
      <c r="B44" s="53" t="s">
        <v>700</v>
      </c>
      <c r="C44" s="54" t="s">
        <v>701</v>
      </c>
      <c r="D44" s="55">
        <v>70</v>
      </c>
    </row>
    <row r="45" spans="1:4" ht="12.75">
      <c r="A45" s="50">
        <f t="shared" si="0"/>
        <v>34</v>
      </c>
      <c r="B45" s="40" t="s">
        <v>702</v>
      </c>
      <c r="C45" s="51" t="s">
        <v>703</v>
      </c>
      <c r="D45" s="52">
        <f>D46</f>
        <v>12</v>
      </c>
    </row>
    <row r="46" spans="1:4" ht="25.5">
      <c r="A46" s="50">
        <f t="shared" si="0"/>
        <v>35</v>
      </c>
      <c r="B46" s="36" t="s">
        <v>704</v>
      </c>
      <c r="C46" s="56" t="s">
        <v>705</v>
      </c>
      <c r="D46" s="55">
        <v>12</v>
      </c>
    </row>
    <row r="47" spans="1:4" ht="12.75">
      <c r="A47" s="50">
        <f t="shared" si="0"/>
        <v>36</v>
      </c>
      <c r="B47" s="40" t="s">
        <v>706</v>
      </c>
      <c r="C47" s="51" t="s">
        <v>707</v>
      </c>
      <c r="D47" s="52">
        <f>D48</f>
        <v>418081.19999999995</v>
      </c>
    </row>
    <row r="48" spans="1:4" ht="25.5">
      <c r="A48" s="50">
        <f t="shared" si="0"/>
        <v>37</v>
      </c>
      <c r="B48" s="40" t="s">
        <v>708</v>
      </c>
      <c r="C48" s="51" t="s">
        <v>709</v>
      </c>
      <c r="D48" s="52">
        <f>D49+D51+D78+D92</f>
        <v>418081.19999999995</v>
      </c>
    </row>
    <row r="49" spans="1:4" ht="25.5">
      <c r="A49" s="50">
        <f t="shared" si="0"/>
        <v>38</v>
      </c>
      <c r="B49" s="40" t="s">
        <v>710</v>
      </c>
      <c r="C49" s="51" t="s">
        <v>711</v>
      </c>
      <c r="D49" s="52">
        <f>D50</f>
        <v>121437</v>
      </c>
    </row>
    <row r="50" spans="1:4" ht="25.5">
      <c r="A50" s="50">
        <f t="shared" si="0"/>
        <v>39</v>
      </c>
      <c r="B50" s="53" t="s">
        <v>712</v>
      </c>
      <c r="C50" s="54" t="s">
        <v>518</v>
      </c>
      <c r="D50" s="55">
        <v>121437</v>
      </c>
    </row>
    <row r="51" spans="1:4" ht="25.5">
      <c r="A51" s="50">
        <f t="shared" si="0"/>
        <v>40</v>
      </c>
      <c r="B51" s="40" t="s">
        <v>953</v>
      </c>
      <c r="C51" s="51" t="s">
        <v>954</v>
      </c>
      <c r="D51" s="52">
        <f>D52+D53+D56+D58+D62</f>
        <v>79661.45</v>
      </c>
    </row>
    <row r="52" spans="1:4" ht="38.25">
      <c r="A52" s="50">
        <f t="shared" si="0"/>
        <v>41</v>
      </c>
      <c r="B52" s="53" t="s">
        <v>955</v>
      </c>
      <c r="C52" s="54" t="s">
        <v>956</v>
      </c>
      <c r="D52" s="55">
        <v>5667</v>
      </c>
    </row>
    <row r="53" spans="1:4" ht="25.5">
      <c r="A53" s="50">
        <f t="shared" si="0"/>
        <v>42</v>
      </c>
      <c r="B53" s="40" t="s">
        <v>957</v>
      </c>
      <c r="C53" s="51" t="s">
        <v>536</v>
      </c>
      <c r="D53" s="52">
        <f>D54+D55</f>
        <v>323.2</v>
      </c>
    </row>
    <row r="54" spans="1:4" ht="25.5">
      <c r="A54" s="50">
        <f>A53+1</f>
        <v>43</v>
      </c>
      <c r="B54" s="53" t="s">
        <v>537</v>
      </c>
      <c r="C54" s="54" t="s">
        <v>538</v>
      </c>
      <c r="D54" s="55">
        <v>239.4</v>
      </c>
    </row>
    <row r="55" spans="1:4" ht="25.5">
      <c r="A55" s="50">
        <f t="shared" si="0"/>
        <v>44</v>
      </c>
      <c r="B55" s="53" t="s">
        <v>537</v>
      </c>
      <c r="C55" s="54" t="s">
        <v>719</v>
      </c>
      <c r="D55" s="55">
        <v>83.8</v>
      </c>
    </row>
    <row r="56" spans="1:4" ht="38.25">
      <c r="A56" s="50">
        <f t="shared" si="0"/>
        <v>45</v>
      </c>
      <c r="B56" s="40" t="s">
        <v>539</v>
      </c>
      <c r="C56" s="51" t="s">
        <v>821</v>
      </c>
      <c r="D56" s="52">
        <f>D57</f>
        <v>10200</v>
      </c>
    </row>
    <row r="57" spans="1:4" ht="51">
      <c r="A57" s="50">
        <f t="shared" si="0"/>
        <v>46</v>
      </c>
      <c r="B57" s="53" t="s">
        <v>822</v>
      </c>
      <c r="C57" s="54" t="s">
        <v>823</v>
      </c>
      <c r="D57" s="55">
        <v>10200</v>
      </c>
    </row>
    <row r="58" spans="1:4" ht="38.25">
      <c r="A58" s="50">
        <f t="shared" si="0"/>
        <v>47</v>
      </c>
      <c r="B58" s="40" t="s">
        <v>824</v>
      </c>
      <c r="C58" s="51" t="s">
        <v>825</v>
      </c>
      <c r="D58" s="52">
        <f>D59+D60+D61</f>
        <v>1753.8999999999999</v>
      </c>
    </row>
    <row r="59" spans="1:4" ht="25.5">
      <c r="A59" s="50">
        <f t="shared" si="0"/>
        <v>48</v>
      </c>
      <c r="B59" s="36" t="s">
        <v>826</v>
      </c>
      <c r="C59" s="56" t="s">
        <v>827</v>
      </c>
      <c r="D59" s="55">
        <v>1064.6</v>
      </c>
    </row>
    <row r="60" spans="1:5" ht="25.5">
      <c r="A60" s="50">
        <f t="shared" si="0"/>
        <v>49</v>
      </c>
      <c r="B60" s="36" t="s">
        <v>826</v>
      </c>
      <c r="C60" s="56" t="s">
        <v>828</v>
      </c>
      <c r="D60" s="55">
        <v>644.6</v>
      </c>
      <c r="E60" t="s">
        <v>69</v>
      </c>
    </row>
    <row r="61" spans="1:4" ht="38.25">
      <c r="A61" s="50">
        <f t="shared" si="0"/>
        <v>50</v>
      </c>
      <c r="B61" s="36" t="s">
        <v>826</v>
      </c>
      <c r="C61" s="56" t="s">
        <v>829</v>
      </c>
      <c r="D61" s="55">
        <v>44.7</v>
      </c>
    </row>
    <row r="62" spans="1:4" ht="25.5">
      <c r="A62" s="50">
        <f t="shared" si="0"/>
        <v>51</v>
      </c>
      <c r="B62" s="40" t="s">
        <v>830</v>
      </c>
      <c r="C62" s="51" t="s">
        <v>831</v>
      </c>
      <c r="D62" s="52">
        <f>D63+D64+D65+D66+D67+D68+D69+D70+D71+D72+D73+D74+D75+D76+D77</f>
        <v>61717.35</v>
      </c>
    </row>
    <row r="63" spans="1:4" ht="25.5">
      <c r="A63" s="50">
        <f t="shared" si="0"/>
        <v>52</v>
      </c>
      <c r="B63" s="36" t="s">
        <v>832</v>
      </c>
      <c r="C63" s="56" t="s">
        <v>802</v>
      </c>
      <c r="D63" s="55">
        <v>11469</v>
      </c>
    </row>
    <row r="64" spans="1:4" ht="38.25">
      <c r="A64" s="50">
        <f t="shared" si="0"/>
        <v>53</v>
      </c>
      <c r="B64" s="36" t="s">
        <v>803</v>
      </c>
      <c r="C64" s="56" t="s">
        <v>804</v>
      </c>
      <c r="D64" s="55">
        <v>18867</v>
      </c>
    </row>
    <row r="65" spans="1:4" ht="38.25">
      <c r="A65" s="50">
        <f t="shared" si="0"/>
        <v>54</v>
      </c>
      <c r="B65" s="36" t="s">
        <v>832</v>
      </c>
      <c r="C65" s="56" t="s">
        <v>805</v>
      </c>
      <c r="D65" s="55">
        <v>1771</v>
      </c>
    </row>
    <row r="66" spans="1:4" ht="12.75">
      <c r="A66" s="50">
        <f t="shared" si="0"/>
        <v>55</v>
      </c>
      <c r="B66" s="36" t="s">
        <v>832</v>
      </c>
      <c r="C66" s="56" t="s">
        <v>806</v>
      </c>
      <c r="D66" s="55">
        <v>7031.4</v>
      </c>
    </row>
    <row r="67" spans="1:4" ht="38.25">
      <c r="A67" s="50">
        <f t="shared" si="0"/>
        <v>56</v>
      </c>
      <c r="B67" s="36" t="s">
        <v>803</v>
      </c>
      <c r="C67" s="56" t="s">
        <v>807</v>
      </c>
      <c r="D67" s="55">
        <v>728</v>
      </c>
    </row>
    <row r="68" spans="1:4" ht="38.25">
      <c r="A68" s="50">
        <f t="shared" si="0"/>
        <v>57</v>
      </c>
      <c r="B68" s="36" t="s">
        <v>803</v>
      </c>
      <c r="C68" s="56" t="s">
        <v>808</v>
      </c>
      <c r="D68" s="55">
        <v>12185</v>
      </c>
    </row>
    <row r="69" spans="1:4" ht="51">
      <c r="A69" s="50">
        <f t="shared" si="0"/>
        <v>58</v>
      </c>
      <c r="B69" s="36" t="s">
        <v>803</v>
      </c>
      <c r="C69" s="56" t="s">
        <v>103</v>
      </c>
      <c r="D69" s="55">
        <v>1154.25</v>
      </c>
    </row>
    <row r="70" spans="1:4" ht="51">
      <c r="A70" s="50">
        <f t="shared" si="0"/>
        <v>59</v>
      </c>
      <c r="B70" s="36" t="s">
        <v>803</v>
      </c>
      <c r="C70" s="56" t="s">
        <v>720</v>
      </c>
      <c r="D70" s="55">
        <v>334</v>
      </c>
    </row>
    <row r="71" spans="1:4" ht="38.25">
      <c r="A71" s="50">
        <f t="shared" si="0"/>
        <v>60</v>
      </c>
      <c r="B71" s="36" t="s">
        <v>803</v>
      </c>
      <c r="C71" s="56" t="s">
        <v>104</v>
      </c>
      <c r="D71" s="55">
        <v>405</v>
      </c>
    </row>
    <row r="72" spans="1:4" ht="25.5">
      <c r="A72" s="50">
        <f t="shared" si="0"/>
        <v>61</v>
      </c>
      <c r="B72" s="36" t="s">
        <v>803</v>
      </c>
      <c r="C72" s="56" t="s">
        <v>105</v>
      </c>
      <c r="D72" s="55">
        <v>32.5</v>
      </c>
    </row>
    <row r="73" spans="1:4" ht="38.25">
      <c r="A73" s="50">
        <f t="shared" si="0"/>
        <v>62</v>
      </c>
      <c r="B73" s="36" t="s">
        <v>803</v>
      </c>
      <c r="C73" s="56" t="s">
        <v>106</v>
      </c>
      <c r="D73" s="55">
        <v>16.2</v>
      </c>
    </row>
    <row r="74" spans="1:4" ht="38.25">
      <c r="A74" s="50">
        <f t="shared" si="0"/>
        <v>63</v>
      </c>
      <c r="B74" s="36" t="s">
        <v>832</v>
      </c>
      <c r="C74" s="56" t="s">
        <v>107</v>
      </c>
      <c r="D74" s="55">
        <v>5947</v>
      </c>
    </row>
    <row r="75" spans="1:4" ht="25.5">
      <c r="A75" s="50">
        <f t="shared" si="0"/>
        <v>64</v>
      </c>
      <c r="B75" s="36" t="s">
        <v>770</v>
      </c>
      <c r="C75" s="56" t="s">
        <v>771</v>
      </c>
      <c r="D75" s="55">
        <v>835</v>
      </c>
    </row>
    <row r="76" spans="1:4" ht="25.5">
      <c r="A76" s="50">
        <f t="shared" si="0"/>
        <v>65</v>
      </c>
      <c r="B76" s="36" t="s">
        <v>803</v>
      </c>
      <c r="C76" s="56" t="s">
        <v>772</v>
      </c>
      <c r="D76" s="55">
        <v>922</v>
      </c>
    </row>
    <row r="77" spans="1:4" ht="25.5">
      <c r="A77" s="50">
        <f aca="true" t="shared" si="1" ref="A77:A102">A76+1</f>
        <v>66</v>
      </c>
      <c r="B77" s="36" t="s">
        <v>803</v>
      </c>
      <c r="C77" s="56" t="s">
        <v>773</v>
      </c>
      <c r="D77" s="55">
        <v>20</v>
      </c>
    </row>
    <row r="78" spans="1:4" ht="25.5">
      <c r="A78" s="50">
        <f t="shared" si="1"/>
        <v>67</v>
      </c>
      <c r="B78" s="40" t="s">
        <v>774</v>
      </c>
      <c r="C78" s="51" t="s">
        <v>775</v>
      </c>
      <c r="D78" s="52">
        <f>D79+D80+D81+D82+D83+D84+D90</f>
        <v>197890.4</v>
      </c>
    </row>
    <row r="79" spans="1:4" ht="25.5">
      <c r="A79" s="50">
        <f t="shared" si="1"/>
        <v>68</v>
      </c>
      <c r="B79" s="53" t="s">
        <v>776</v>
      </c>
      <c r="C79" s="54" t="s">
        <v>777</v>
      </c>
      <c r="D79" s="55">
        <v>7023</v>
      </c>
    </row>
    <row r="80" spans="1:4" ht="25.5">
      <c r="A80" s="50">
        <f t="shared" si="1"/>
        <v>69</v>
      </c>
      <c r="B80" s="53" t="s">
        <v>778</v>
      </c>
      <c r="C80" s="54" t="s">
        <v>779</v>
      </c>
      <c r="D80" s="55">
        <v>310.8</v>
      </c>
    </row>
    <row r="81" spans="1:4" ht="38.25">
      <c r="A81" s="50">
        <f t="shared" si="1"/>
        <v>70</v>
      </c>
      <c r="B81" s="53" t="s">
        <v>780</v>
      </c>
      <c r="C81" s="54" t="s">
        <v>781</v>
      </c>
      <c r="D81" s="55">
        <v>948.9</v>
      </c>
    </row>
    <row r="82" spans="1:4" ht="25.5">
      <c r="A82" s="50">
        <f t="shared" si="1"/>
        <v>71</v>
      </c>
      <c r="B82" s="53" t="s">
        <v>782</v>
      </c>
      <c r="C82" s="54" t="s">
        <v>783</v>
      </c>
      <c r="D82" s="55">
        <v>2278</v>
      </c>
    </row>
    <row r="83" spans="1:4" ht="25.5">
      <c r="A83" s="50">
        <f t="shared" si="1"/>
        <v>72</v>
      </c>
      <c r="B83" s="53" t="s">
        <v>784</v>
      </c>
      <c r="C83" s="54" t="s">
        <v>785</v>
      </c>
      <c r="D83" s="55">
        <v>9560</v>
      </c>
    </row>
    <row r="84" spans="1:4" ht="25.5">
      <c r="A84" s="50">
        <f t="shared" si="1"/>
        <v>73</v>
      </c>
      <c r="B84" s="40" t="s">
        <v>786</v>
      </c>
      <c r="C84" s="51" t="s">
        <v>787</v>
      </c>
      <c r="D84" s="52">
        <f>D85+D86+D87+D88+D89</f>
        <v>50776.7</v>
      </c>
    </row>
    <row r="85" spans="1:4" ht="51">
      <c r="A85" s="50">
        <f t="shared" si="1"/>
        <v>74</v>
      </c>
      <c r="B85" s="36" t="s">
        <v>788</v>
      </c>
      <c r="C85" s="54" t="s">
        <v>789</v>
      </c>
      <c r="D85" s="55">
        <v>192</v>
      </c>
    </row>
    <row r="86" spans="1:4" ht="38.25">
      <c r="A86" s="50">
        <f t="shared" si="1"/>
        <v>75</v>
      </c>
      <c r="B86" s="36" t="s">
        <v>788</v>
      </c>
      <c r="C86" s="54" t="s">
        <v>790</v>
      </c>
      <c r="D86" s="55">
        <v>36081</v>
      </c>
    </row>
    <row r="87" spans="1:4" ht="51">
      <c r="A87" s="50">
        <f t="shared" si="1"/>
        <v>76</v>
      </c>
      <c r="B87" s="36" t="s">
        <v>788</v>
      </c>
      <c r="C87" s="54" t="s">
        <v>791</v>
      </c>
      <c r="D87" s="55">
        <v>14429</v>
      </c>
    </row>
    <row r="88" spans="1:4" ht="51">
      <c r="A88" s="50">
        <f t="shared" si="1"/>
        <v>77</v>
      </c>
      <c r="B88" s="36" t="s">
        <v>788</v>
      </c>
      <c r="C88" s="54" t="s">
        <v>795</v>
      </c>
      <c r="D88" s="55">
        <v>0.1</v>
      </c>
    </row>
    <row r="89" spans="1:4" ht="25.5">
      <c r="A89" s="50">
        <f t="shared" si="1"/>
        <v>78</v>
      </c>
      <c r="B89" s="36" t="s">
        <v>788</v>
      </c>
      <c r="C89" s="54" t="s">
        <v>70</v>
      </c>
      <c r="D89" s="55">
        <v>74.6</v>
      </c>
    </row>
    <row r="90" spans="1:4" ht="25.5">
      <c r="A90" s="50">
        <f t="shared" si="1"/>
        <v>79</v>
      </c>
      <c r="B90" s="40" t="s">
        <v>792</v>
      </c>
      <c r="C90" s="51" t="s">
        <v>793</v>
      </c>
      <c r="D90" s="52">
        <f>D91</f>
        <v>126993</v>
      </c>
    </row>
    <row r="91" spans="1:4" ht="51">
      <c r="A91" s="50">
        <f t="shared" si="1"/>
        <v>80</v>
      </c>
      <c r="B91" s="36" t="s">
        <v>794</v>
      </c>
      <c r="C91" s="54" t="s">
        <v>721</v>
      </c>
      <c r="D91" s="55">
        <v>126993</v>
      </c>
    </row>
    <row r="92" spans="1:4" ht="12.75">
      <c r="A92" s="50">
        <f t="shared" si="1"/>
        <v>81</v>
      </c>
      <c r="B92" s="40" t="s">
        <v>796</v>
      </c>
      <c r="C92" s="51" t="s">
        <v>797</v>
      </c>
      <c r="D92" s="52">
        <f>D93+D96+D97</f>
        <v>19092.35</v>
      </c>
    </row>
    <row r="93" spans="1:4" ht="51">
      <c r="A93" s="50">
        <f t="shared" si="1"/>
        <v>82</v>
      </c>
      <c r="B93" s="40" t="s">
        <v>798</v>
      </c>
      <c r="C93" s="51" t="s">
        <v>571</v>
      </c>
      <c r="D93" s="52">
        <f>D94+D95</f>
        <v>4170.65</v>
      </c>
    </row>
    <row r="94" spans="1:4" ht="25.5">
      <c r="A94" s="50">
        <f t="shared" si="1"/>
        <v>83</v>
      </c>
      <c r="B94" s="36" t="s">
        <v>798</v>
      </c>
      <c r="C94" s="56" t="s">
        <v>799</v>
      </c>
      <c r="D94" s="55">
        <v>2189.65</v>
      </c>
    </row>
    <row r="95" spans="1:4" ht="25.5">
      <c r="A95" s="50">
        <f t="shared" si="1"/>
        <v>84</v>
      </c>
      <c r="B95" s="36" t="s">
        <v>798</v>
      </c>
      <c r="C95" s="56" t="s">
        <v>800</v>
      </c>
      <c r="D95" s="55">
        <v>1981</v>
      </c>
    </row>
    <row r="96" spans="1:4" ht="25.5">
      <c r="A96" s="50">
        <f t="shared" si="1"/>
        <v>85</v>
      </c>
      <c r="B96" s="36" t="s">
        <v>801</v>
      </c>
      <c r="C96" s="57" t="s">
        <v>254</v>
      </c>
      <c r="D96" s="55">
        <v>67</v>
      </c>
    </row>
    <row r="97" spans="1:4" ht="25.5">
      <c r="A97" s="50">
        <f t="shared" si="1"/>
        <v>86</v>
      </c>
      <c r="B97" s="40" t="s">
        <v>255</v>
      </c>
      <c r="C97" s="51" t="s">
        <v>556</v>
      </c>
      <c r="D97" s="52">
        <f>D98+D99+D100+D101</f>
        <v>14854.7</v>
      </c>
    </row>
    <row r="98" spans="1:4" ht="51">
      <c r="A98" s="50">
        <f t="shared" si="1"/>
        <v>87</v>
      </c>
      <c r="B98" s="36" t="s">
        <v>557</v>
      </c>
      <c r="C98" s="58" t="s">
        <v>558</v>
      </c>
      <c r="D98" s="55">
        <v>135</v>
      </c>
    </row>
    <row r="99" spans="1:4" ht="51">
      <c r="A99" s="50">
        <f t="shared" si="1"/>
        <v>88</v>
      </c>
      <c r="B99" s="36" t="s">
        <v>559</v>
      </c>
      <c r="C99" s="57" t="s">
        <v>722</v>
      </c>
      <c r="D99" s="55">
        <v>252</v>
      </c>
    </row>
    <row r="100" spans="1:4" ht="38.25">
      <c r="A100" s="50">
        <f t="shared" si="1"/>
        <v>89</v>
      </c>
      <c r="B100" s="36" t="s">
        <v>559</v>
      </c>
      <c r="C100" s="57" t="s">
        <v>654</v>
      </c>
      <c r="D100" s="55">
        <v>13217.7</v>
      </c>
    </row>
    <row r="101" spans="1:4" ht="51">
      <c r="A101" s="50">
        <f t="shared" si="1"/>
        <v>90</v>
      </c>
      <c r="B101" s="36" t="s">
        <v>559</v>
      </c>
      <c r="C101" s="57" t="s">
        <v>723</v>
      </c>
      <c r="D101" s="55">
        <v>1250</v>
      </c>
    </row>
    <row r="102" spans="1:4" ht="12.75">
      <c r="A102" s="50">
        <f t="shared" si="1"/>
        <v>91</v>
      </c>
      <c r="B102" s="101" t="s">
        <v>560</v>
      </c>
      <c r="C102" s="102"/>
      <c r="D102" s="52">
        <f>D12+D47</f>
        <v>577591.32</v>
      </c>
    </row>
    <row r="103" ht="12.75"/>
    <row r="104" ht="12.75"/>
    <row r="105" ht="12.75"/>
  </sheetData>
  <mergeCells count="7">
    <mergeCell ref="A10:A11"/>
    <mergeCell ref="B10:B11"/>
    <mergeCell ref="C10:C11"/>
    <mergeCell ref="D10:D11"/>
    <mergeCell ref="B102:C102"/>
    <mergeCell ref="B6:C6"/>
    <mergeCell ref="B8:C8"/>
  </mergeCells>
  <printOptions/>
  <pageMargins left="0.3937007874015748" right="0" top="0" bottom="0" header="0.5118110236220472" footer="0.5118110236220472"/>
  <pageSetup fitToHeight="3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72"/>
  <sheetViews>
    <sheetView tabSelected="1" workbookViewId="0" topLeftCell="A33">
      <selection activeCell="D40" sqref="A24:D40"/>
    </sheetView>
  </sheetViews>
  <sheetFormatPr defaultColWidth="9.00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  <col min="5" max="16384" width="11.75390625" style="0" customWidth="1"/>
  </cols>
  <sheetData>
    <row r="1" spans="1:4" ht="12.75" customHeight="1">
      <c r="A1" s="59"/>
      <c r="B1" s="59"/>
      <c r="C1" s="59"/>
      <c r="D1" s="60" t="s">
        <v>572</v>
      </c>
    </row>
    <row r="2" spans="1:4" ht="12.75" customHeight="1">
      <c r="A2" s="59"/>
      <c r="B2" s="59"/>
      <c r="C2" s="59"/>
      <c r="D2" s="60" t="s">
        <v>573</v>
      </c>
    </row>
    <row r="3" spans="1:4" ht="12.75" customHeight="1">
      <c r="A3" s="59"/>
      <c r="B3" s="59"/>
      <c r="C3" s="59"/>
      <c r="D3" s="60" t="s">
        <v>413</v>
      </c>
    </row>
    <row r="4" spans="1:4" ht="12.75" customHeight="1">
      <c r="A4" s="59"/>
      <c r="B4" s="59"/>
      <c r="C4" s="59"/>
      <c r="D4" s="60" t="s">
        <v>574</v>
      </c>
    </row>
    <row r="5" spans="1:4" ht="12.75" customHeight="1">
      <c r="A5" s="59"/>
      <c r="B5" s="59"/>
      <c r="C5" s="59"/>
      <c r="D5" s="60" t="s">
        <v>413</v>
      </c>
    </row>
    <row r="6" spans="1:4" ht="12.75" customHeight="1">
      <c r="A6" s="59"/>
      <c r="B6" s="59"/>
      <c r="C6" s="59"/>
      <c r="D6" s="60" t="s">
        <v>563</v>
      </c>
    </row>
    <row r="7" spans="1:4" ht="12.75" customHeight="1">
      <c r="A7" s="59"/>
      <c r="B7" s="59"/>
      <c r="C7" s="59"/>
      <c r="D7" s="61"/>
    </row>
    <row r="8" spans="1:4" ht="30.75" customHeight="1">
      <c r="A8" s="107" t="s">
        <v>575</v>
      </c>
      <c r="B8" s="108"/>
      <c r="C8" s="108"/>
      <c r="D8" s="108"/>
    </row>
    <row r="9" spans="1:4" ht="12.75" customHeight="1">
      <c r="A9" s="59"/>
      <c r="B9" s="59"/>
      <c r="C9" s="62"/>
      <c r="D9" s="61"/>
    </row>
    <row r="10" spans="1:4" ht="76.5" customHeight="1">
      <c r="A10" s="63" t="s">
        <v>628</v>
      </c>
      <c r="B10" s="64" t="s">
        <v>576</v>
      </c>
      <c r="C10" s="63" t="s">
        <v>577</v>
      </c>
      <c r="D10" s="65" t="s">
        <v>578</v>
      </c>
    </row>
    <row r="11" spans="1:4" ht="33" customHeight="1">
      <c r="A11" s="66">
        <v>1</v>
      </c>
      <c r="B11" s="67" t="s">
        <v>221</v>
      </c>
      <c r="C11" s="67"/>
      <c r="D11" s="76" t="s">
        <v>579</v>
      </c>
    </row>
    <row r="12" spans="1:4" ht="65.25" customHeight="1">
      <c r="A12" s="66">
        <v>2</v>
      </c>
      <c r="B12" s="68">
        <v>901</v>
      </c>
      <c r="C12" s="68" t="s">
        <v>580</v>
      </c>
      <c r="D12" s="77" t="s">
        <v>581</v>
      </c>
    </row>
    <row r="13" spans="1:4" ht="34.5" customHeight="1">
      <c r="A13" s="66">
        <v>3</v>
      </c>
      <c r="B13" s="68">
        <v>901</v>
      </c>
      <c r="C13" s="68" t="s">
        <v>582</v>
      </c>
      <c r="D13" s="78" t="s">
        <v>583</v>
      </c>
    </row>
    <row r="14" spans="1:4" ht="34.5" customHeight="1">
      <c r="A14" s="66">
        <v>4</v>
      </c>
      <c r="B14" s="69" t="s">
        <v>221</v>
      </c>
      <c r="C14" s="69" t="s">
        <v>584</v>
      </c>
      <c r="D14" s="79" t="s">
        <v>585</v>
      </c>
    </row>
    <row r="15" spans="1:4" ht="34.5" customHeight="1">
      <c r="A15" s="66">
        <v>5</v>
      </c>
      <c r="B15" s="69" t="s">
        <v>221</v>
      </c>
      <c r="C15" s="69" t="s">
        <v>586</v>
      </c>
      <c r="D15" s="80" t="s">
        <v>587</v>
      </c>
    </row>
    <row r="16" spans="1:4" ht="47.25" customHeight="1">
      <c r="A16" s="66">
        <v>6</v>
      </c>
      <c r="B16" s="68">
        <v>901</v>
      </c>
      <c r="C16" s="68" t="s">
        <v>588</v>
      </c>
      <c r="D16" s="77" t="s">
        <v>589</v>
      </c>
    </row>
    <row r="17" spans="1:4" ht="63" customHeight="1">
      <c r="A17" s="66">
        <v>7</v>
      </c>
      <c r="B17" s="68">
        <v>901</v>
      </c>
      <c r="C17" s="68" t="s">
        <v>590</v>
      </c>
      <c r="D17" s="77" t="s">
        <v>591</v>
      </c>
    </row>
    <row r="18" spans="1:4" ht="96" customHeight="1">
      <c r="A18" s="66">
        <v>8</v>
      </c>
      <c r="B18" s="68">
        <v>901</v>
      </c>
      <c r="C18" s="68" t="s">
        <v>592</v>
      </c>
      <c r="D18" s="77" t="s">
        <v>922</v>
      </c>
    </row>
    <row r="19" spans="1:4" ht="95.25" customHeight="1">
      <c r="A19" s="66">
        <v>9</v>
      </c>
      <c r="B19" s="68">
        <v>901</v>
      </c>
      <c r="C19" s="68" t="s">
        <v>593</v>
      </c>
      <c r="D19" s="77" t="s">
        <v>923</v>
      </c>
    </row>
    <row r="20" spans="1:4" ht="65.25" customHeight="1">
      <c r="A20" s="66">
        <v>10</v>
      </c>
      <c r="B20" s="68">
        <v>901</v>
      </c>
      <c r="C20" s="68" t="s">
        <v>594</v>
      </c>
      <c r="D20" s="78" t="s">
        <v>595</v>
      </c>
    </row>
    <row r="21" spans="1:4" ht="63" customHeight="1">
      <c r="A21" s="66">
        <v>11</v>
      </c>
      <c r="B21" s="68">
        <v>901</v>
      </c>
      <c r="C21" s="68" t="s">
        <v>596</v>
      </c>
      <c r="D21" s="77" t="s">
        <v>597</v>
      </c>
    </row>
    <row r="22" spans="1:4" ht="51.75" customHeight="1">
      <c r="A22" s="66">
        <v>12</v>
      </c>
      <c r="B22" s="68">
        <v>901</v>
      </c>
      <c r="C22" s="68" t="s">
        <v>598</v>
      </c>
      <c r="D22" s="77" t="s">
        <v>599</v>
      </c>
    </row>
    <row r="23" spans="1:4" ht="38.25" customHeight="1">
      <c r="A23" s="66">
        <v>13</v>
      </c>
      <c r="B23" s="68">
        <v>901</v>
      </c>
      <c r="C23" s="68" t="s">
        <v>600</v>
      </c>
      <c r="D23" s="77" t="s">
        <v>601</v>
      </c>
    </row>
    <row r="24" spans="1:4" ht="66.75" customHeight="1">
      <c r="A24" s="66">
        <v>14</v>
      </c>
      <c r="B24" s="68">
        <v>901</v>
      </c>
      <c r="C24" s="68" t="s">
        <v>602</v>
      </c>
      <c r="D24" s="77" t="s">
        <v>603</v>
      </c>
    </row>
    <row r="25" spans="1:4" ht="81.75" customHeight="1">
      <c r="A25" s="66">
        <v>15</v>
      </c>
      <c r="B25" s="68">
        <v>901</v>
      </c>
      <c r="C25" s="68" t="s">
        <v>604</v>
      </c>
      <c r="D25" s="78" t="s">
        <v>605</v>
      </c>
    </row>
    <row r="26" spans="1:4" ht="16.5" customHeight="1">
      <c r="A26" s="66">
        <v>16</v>
      </c>
      <c r="B26" s="69" t="s">
        <v>221</v>
      </c>
      <c r="C26" s="69" t="s">
        <v>606</v>
      </c>
      <c r="D26" s="80" t="s">
        <v>607</v>
      </c>
    </row>
    <row r="27" spans="1:4" ht="78.75" customHeight="1">
      <c r="A27" s="66">
        <v>17</v>
      </c>
      <c r="B27" s="68">
        <v>901</v>
      </c>
      <c r="C27" s="68" t="s">
        <v>608</v>
      </c>
      <c r="D27" s="77" t="s">
        <v>924</v>
      </c>
    </row>
    <row r="28" spans="1:4" ht="84.75" customHeight="1">
      <c r="A28" s="66">
        <v>18</v>
      </c>
      <c r="B28" s="68">
        <v>901</v>
      </c>
      <c r="C28" s="68" t="s">
        <v>609</v>
      </c>
      <c r="D28" s="78" t="s">
        <v>925</v>
      </c>
    </row>
    <row r="29" spans="1:4" ht="102.75" customHeight="1">
      <c r="A29" s="66">
        <v>19</v>
      </c>
      <c r="B29" s="68">
        <v>901</v>
      </c>
      <c r="C29" s="68" t="s">
        <v>610</v>
      </c>
      <c r="D29" s="78" t="s">
        <v>926</v>
      </c>
    </row>
    <row r="30" spans="1:4" ht="86.25" customHeight="1">
      <c r="A30" s="66">
        <v>20</v>
      </c>
      <c r="B30" s="68">
        <v>901</v>
      </c>
      <c r="C30" s="68" t="s">
        <v>611</v>
      </c>
      <c r="D30" s="78" t="s">
        <v>927</v>
      </c>
    </row>
    <row r="31" spans="1:4" ht="82.5" customHeight="1">
      <c r="A31" s="66">
        <v>21</v>
      </c>
      <c r="B31" s="68">
        <v>901</v>
      </c>
      <c r="C31" s="68" t="s">
        <v>612</v>
      </c>
      <c r="D31" s="78" t="s">
        <v>377</v>
      </c>
    </row>
    <row r="32" spans="1:4" ht="35.25" customHeight="1">
      <c r="A32" s="66">
        <v>22</v>
      </c>
      <c r="B32" s="68">
        <v>901</v>
      </c>
      <c r="C32" s="68" t="s">
        <v>613</v>
      </c>
      <c r="D32" s="77" t="s">
        <v>614</v>
      </c>
    </row>
    <row r="33" spans="1:4" ht="80.25" customHeight="1">
      <c r="A33" s="66">
        <v>23</v>
      </c>
      <c r="B33" s="68">
        <v>901</v>
      </c>
      <c r="C33" s="68" t="s">
        <v>615</v>
      </c>
      <c r="D33" s="78" t="s">
        <v>378</v>
      </c>
    </row>
    <row r="34" spans="1:4" ht="62.25" customHeight="1">
      <c r="A34" s="66">
        <v>24</v>
      </c>
      <c r="B34" s="69" t="s">
        <v>221</v>
      </c>
      <c r="C34" s="69" t="s">
        <v>616</v>
      </c>
      <c r="D34" s="81" t="s">
        <v>617</v>
      </c>
    </row>
    <row r="35" spans="1:4" ht="46.5" customHeight="1">
      <c r="A35" s="66">
        <v>25</v>
      </c>
      <c r="B35" s="69" t="s">
        <v>221</v>
      </c>
      <c r="C35" s="69" t="s">
        <v>620</v>
      </c>
      <c r="D35" s="80" t="s">
        <v>621</v>
      </c>
    </row>
    <row r="36" spans="1:4" ht="18.75" customHeight="1">
      <c r="A36" s="66">
        <f>SUM(A35+1)</f>
        <v>26</v>
      </c>
      <c r="B36" s="69">
        <v>901</v>
      </c>
      <c r="C36" s="69" t="s">
        <v>38</v>
      </c>
      <c r="D36" s="80" t="s">
        <v>39</v>
      </c>
    </row>
    <row r="37" spans="1:4" ht="19.5" customHeight="1">
      <c r="A37" s="66">
        <f aca="true" t="shared" si="0" ref="A37:A72">SUM(A36+1)</f>
        <v>27</v>
      </c>
      <c r="B37" s="69">
        <v>901</v>
      </c>
      <c r="C37" s="69" t="s">
        <v>40</v>
      </c>
      <c r="D37" s="80" t="s">
        <v>41</v>
      </c>
    </row>
    <row r="38" spans="1:4" ht="49.5" customHeight="1">
      <c r="A38" s="66">
        <f t="shared" si="0"/>
        <v>28</v>
      </c>
      <c r="B38" s="69" t="s">
        <v>221</v>
      </c>
      <c r="C38" s="69" t="s">
        <v>42</v>
      </c>
      <c r="D38" s="81" t="s">
        <v>43</v>
      </c>
    </row>
    <row r="39" spans="1:4" ht="33" customHeight="1">
      <c r="A39" s="66">
        <f t="shared" si="0"/>
        <v>29</v>
      </c>
      <c r="B39" s="69" t="s">
        <v>221</v>
      </c>
      <c r="C39" s="69" t="s">
        <v>44</v>
      </c>
      <c r="D39" s="80" t="s">
        <v>45</v>
      </c>
    </row>
    <row r="40" spans="1:4" ht="48.75" customHeight="1">
      <c r="A40" s="66">
        <f t="shared" si="0"/>
        <v>30</v>
      </c>
      <c r="B40" s="67" t="s">
        <v>221</v>
      </c>
      <c r="C40" s="67"/>
      <c r="D40" s="76" t="s">
        <v>46</v>
      </c>
    </row>
    <row r="41" spans="1:4" ht="78.75" customHeight="1">
      <c r="A41" s="66">
        <f t="shared" si="0"/>
        <v>31</v>
      </c>
      <c r="B41" s="68">
        <v>901</v>
      </c>
      <c r="C41" s="68" t="s">
        <v>47</v>
      </c>
      <c r="D41" s="77" t="s">
        <v>379</v>
      </c>
    </row>
    <row r="42" spans="1:4" ht="49.5" customHeight="1">
      <c r="A42" s="66">
        <f t="shared" si="0"/>
        <v>32</v>
      </c>
      <c r="B42" s="68">
        <v>901</v>
      </c>
      <c r="C42" s="68" t="s">
        <v>48</v>
      </c>
      <c r="D42" s="77" t="s">
        <v>49</v>
      </c>
    </row>
    <row r="43" spans="1:4" ht="38.25" customHeight="1">
      <c r="A43" s="66">
        <f t="shared" si="0"/>
        <v>33</v>
      </c>
      <c r="B43" s="67" t="s">
        <v>471</v>
      </c>
      <c r="C43" s="67"/>
      <c r="D43" s="76" t="s">
        <v>50</v>
      </c>
    </row>
    <row r="44" spans="1:4" ht="80.25" customHeight="1">
      <c r="A44" s="66">
        <f t="shared" si="0"/>
        <v>34</v>
      </c>
      <c r="B44" s="68" t="s">
        <v>471</v>
      </c>
      <c r="C44" s="68" t="s">
        <v>51</v>
      </c>
      <c r="D44" s="77" t="s">
        <v>52</v>
      </c>
    </row>
    <row r="45" spans="1:4" ht="20.25" customHeight="1">
      <c r="A45" s="66">
        <f t="shared" si="0"/>
        <v>35</v>
      </c>
      <c r="B45" s="69" t="s">
        <v>471</v>
      </c>
      <c r="C45" s="69" t="s">
        <v>40</v>
      </c>
      <c r="D45" s="80" t="s">
        <v>41</v>
      </c>
    </row>
    <row r="46" spans="1:4" ht="48.75" customHeight="1">
      <c r="A46" s="66">
        <f t="shared" si="0"/>
        <v>36</v>
      </c>
      <c r="B46" s="69" t="s">
        <v>471</v>
      </c>
      <c r="C46" s="69" t="s">
        <v>42</v>
      </c>
      <c r="D46" s="81" t="s">
        <v>43</v>
      </c>
    </row>
    <row r="47" spans="1:4" ht="19.5" customHeight="1">
      <c r="A47" s="66">
        <f t="shared" si="0"/>
        <v>37</v>
      </c>
      <c r="B47" s="67" t="s">
        <v>475</v>
      </c>
      <c r="C47" s="67"/>
      <c r="D47" s="76" t="s">
        <v>53</v>
      </c>
    </row>
    <row r="48" spans="1:4" ht="19.5" customHeight="1">
      <c r="A48" s="66">
        <f t="shared" si="0"/>
        <v>38</v>
      </c>
      <c r="B48" s="69" t="s">
        <v>475</v>
      </c>
      <c r="C48" s="69" t="s">
        <v>40</v>
      </c>
      <c r="D48" s="80" t="s">
        <v>41</v>
      </c>
    </row>
    <row r="49" spans="1:4" ht="45.75" customHeight="1">
      <c r="A49" s="66">
        <f t="shared" si="0"/>
        <v>39</v>
      </c>
      <c r="B49" s="68" t="s">
        <v>475</v>
      </c>
      <c r="C49" s="69" t="s">
        <v>42</v>
      </c>
      <c r="D49" s="81" t="s">
        <v>43</v>
      </c>
    </row>
    <row r="50" spans="1:4" ht="47.25" customHeight="1">
      <c r="A50" s="66">
        <f t="shared" si="0"/>
        <v>40</v>
      </c>
      <c r="B50" s="67" t="s">
        <v>478</v>
      </c>
      <c r="C50" s="70"/>
      <c r="D50" s="82" t="s">
        <v>54</v>
      </c>
    </row>
    <row r="51" spans="1:4" ht="96.75" customHeight="1">
      <c r="A51" s="66">
        <f t="shared" si="0"/>
        <v>41</v>
      </c>
      <c r="B51" s="68" t="s">
        <v>478</v>
      </c>
      <c r="C51" s="68" t="s">
        <v>71</v>
      </c>
      <c r="D51" s="77" t="s">
        <v>833</v>
      </c>
    </row>
    <row r="52" spans="1:4" ht="51" customHeight="1">
      <c r="A52" s="66">
        <f t="shared" si="0"/>
        <v>42</v>
      </c>
      <c r="B52" s="68" t="s">
        <v>478</v>
      </c>
      <c r="C52" s="68" t="s">
        <v>72</v>
      </c>
      <c r="D52" s="77" t="s">
        <v>73</v>
      </c>
    </row>
    <row r="53" spans="1:4" ht="19.5" customHeight="1">
      <c r="A53" s="66">
        <f t="shared" si="0"/>
        <v>43</v>
      </c>
      <c r="B53" s="69" t="s">
        <v>478</v>
      </c>
      <c r="C53" s="69" t="s">
        <v>40</v>
      </c>
      <c r="D53" s="80" t="s">
        <v>41</v>
      </c>
    </row>
    <row r="54" spans="1:4" ht="48" customHeight="1">
      <c r="A54" s="66">
        <f t="shared" si="0"/>
        <v>44</v>
      </c>
      <c r="B54" s="69" t="s">
        <v>478</v>
      </c>
      <c r="C54" s="69" t="s">
        <v>42</v>
      </c>
      <c r="D54" s="81" t="s">
        <v>43</v>
      </c>
    </row>
    <row r="55" spans="1:4" ht="48.75" customHeight="1">
      <c r="A55" s="66">
        <f t="shared" si="0"/>
        <v>45</v>
      </c>
      <c r="B55" s="67" t="s">
        <v>55</v>
      </c>
      <c r="C55" s="67"/>
      <c r="D55" s="82" t="s">
        <v>56</v>
      </c>
    </row>
    <row r="56" spans="1:4" ht="18" customHeight="1">
      <c r="A56" s="66">
        <f t="shared" si="0"/>
        <v>46</v>
      </c>
      <c r="B56" s="68" t="s">
        <v>55</v>
      </c>
      <c r="C56" s="68" t="s">
        <v>57</v>
      </c>
      <c r="D56" s="77" t="s">
        <v>58</v>
      </c>
    </row>
    <row r="57" spans="1:4" ht="31.5" customHeight="1">
      <c r="A57" s="66">
        <f t="shared" si="0"/>
        <v>47</v>
      </c>
      <c r="B57" s="68" t="s">
        <v>55</v>
      </c>
      <c r="C57" s="68" t="s">
        <v>59</v>
      </c>
      <c r="D57" s="77" t="s">
        <v>60</v>
      </c>
    </row>
    <row r="58" spans="1:4" ht="18.75" customHeight="1">
      <c r="A58" s="66">
        <f t="shared" si="0"/>
        <v>48</v>
      </c>
      <c r="B58" s="68" t="s">
        <v>55</v>
      </c>
      <c r="C58" s="68" t="s">
        <v>61</v>
      </c>
      <c r="D58" s="77" t="s">
        <v>62</v>
      </c>
    </row>
    <row r="59" spans="1:4" ht="31.5" customHeight="1">
      <c r="A59" s="66">
        <f t="shared" si="0"/>
        <v>49</v>
      </c>
      <c r="B59" s="68" t="s">
        <v>55</v>
      </c>
      <c r="C59" s="68" t="s">
        <v>63</v>
      </c>
      <c r="D59" s="77" t="s">
        <v>64</v>
      </c>
    </row>
    <row r="60" spans="1:4" ht="66" customHeight="1">
      <c r="A60" s="66">
        <f t="shared" si="0"/>
        <v>50</v>
      </c>
      <c r="B60" s="68" t="s">
        <v>55</v>
      </c>
      <c r="C60" s="68" t="s">
        <v>65</v>
      </c>
      <c r="D60" s="77" t="s">
        <v>66</v>
      </c>
    </row>
    <row r="61" spans="1:4" ht="31.5" customHeight="1">
      <c r="A61" s="66">
        <f t="shared" si="0"/>
        <v>51</v>
      </c>
      <c r="B61" s="68" t="s">
        <v>55</v>
      </c>
      <c r="C61" s="68" t="s">
        <v>67</v>
      </c>
      <c r="D61" s="77" t="s">
        <v>694</v>
      </c>
    </row>
    <row r="62" spans="1:4" ht="22.5" customHeight="1">
      <c r="A62" s="66">
        <f t="shared" si="0"/>
        <v>52</v>
      </c>
      <c r="B62" s="67" t="s">
        <v>384</v>
      </c>
      <c r="C62" s="67"/>
      <c r="D62" s="76" t="s">
        <v>385</v>
      </c>
    </row>
    <row r="63" spans="1:4" ht="96" customHeight="1">
      <c r="A63" s="66">
        <f t="shared" si="0"/>
        <v>53</v>
      </c>
      <c r="B63" s="68">
        <v>188</v>
      </c>
      <c r="C63" s="68" t="s">
        <v>386</v>
      </c>
      <c r="D63" s="77" t="s">
        <v>380</v>
      </c>
    </row>
    <row r="64" spans="1:4" ht="32.25" customHeight="1">
      <c r="A64" s="66">
        <f t="shared" si="0"/>
        <v>54</v>
      </c>
      <c r="B64" s="68">
        <v>188</v>
      </c>
      <c r="C64" s="68" t="s">
        <v>387</v>
      </c>
      <c r="D64" s="77" t="s">
        <v>388</v>
      </c>
    </row>
    <row r="65" spans="1:4" ht="23.25" customHeight="1">
      <c r="A65" s="66">
        <f t="shared" si="0"/>
        <v>55</v>
      </c>
      <c r="B65" s="67" t="s">
        <v>389</v>
      </c>
      <c r="C65" s="67"/>
      <c r="D65" s="82" t="s">
        <v>390</v>
      </c>
    </row>
    <row r="66" spans="1:4" ht="17.25" customHeight="1">
      <c r="A66" s="66">
        <f t="shared" si="0"/>
        <v>56</v>
      </c>
      <c r="B66" s="68" t="s">
        <v>389</v>
      </c>
      <c r="C66" s="68" t="s">
        <v>391</v>
      </c>
      <c r="D66" s="77" t="s">
        <v>392</v>
      </c>
    </row>
    <row r="67" spans="1:4" ht="34.5" customHeight="1">
      <c r="A67" s="66">
        <f t="shared" si="0"/>
        <v>57</v>
      </c>
      <c r="B67" s="71" t="s">
        <v>393</v>
      </c>
      <c r="C67" s="67"/>
      <c r="D67" s="82" t="s">
        <v>394</v>
      </c>
    </row>
    <row r="68" spans="1:4" ht="50.25" customHeight="1">
      <c r="A68" s="66">
        <f t="shared" si="0"/>
        <v>58</v>
      </c>
      <c r="B68" s="72" t="s">
        <v>393</v>
      </c>
      <c r="C68" s="68" t="s">
        <v>620</v>
      </c>
      <c r="D68" s="77" t="s">
        <v>395</v>
      </c>
    </row>
    <row r="69" spans="1:4" ht="84.75" customHeight="1">
      <c r="A69" s="66">
        <f t="shared" si="0"/>
        <v>59</v>
      </c>
      <c r="B69" s="71" t="s">
        <v>724</v>
      </c>
      <c r="C69" s="67"/>
      <c r="D69" s="82" t="s">
        <v>725</v>
      </c>
    </row>
    <row r="70" spans="1:4" ht="49.5" customHeight="1">
      <c r="A70" s="66">
        <f t="shared" si="0"/>
        <v>60</v>
      </c>
      <c r="B70" s="72" t="s">
        <v>724</v>
      </c>
      <c r="C70" s="68" t="s">
        <v>620</v>
      </c>
      <c r="D70" s="77" t="s">
        <v>395</v>
      </c>
    </row>
    <row r="71" spans="1:4" ht="34.5" customHeight="1">
      <c r="A71" s="66">
        <f t="shared" si="0"/>
        <v>61</v>
      </c>
      <c r="B71" s="71" t="s">
        <v>726</v>
      </c>
      <c r="C71" s="67"/>
      <c r="D71" s="82" t="s">
        <v>727</v>
      </c>
    </row>
    <row r="72" spans="1:4" ht="51" customHeight="1">
      <c r="A72" s="66">
        <f t="shared" si="0"/>
        <v>62</v>
      </c>
      <c r="B72" s="72" t="s">
        <v>726</v>
      </c>
      <c r="C72" s="68" t="s">
        <v>618</v>
      </c>
      <c r="D72" s="77" t="s">
        <v>619</v>
      </c>
    </row>
  </sheetData>
  <mergeCells count="1"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4:G26"/>
  <sheetViews>
    <sheetView workbookViewId="0" topLeftCell="A1">
      <selection activeCell="C7" sqref="C7"/>
    </sheetView>
  </sheetViews>
  <sheetFormatPr defaultColWidth="9.00390625" defaultRowHeight="12.75"/>
  <cols>
    <col min="1" max="1" width="7.75390625" style="0" customWidth="1"/>
    <col min="2" max="2" width="7.875" style="0" customWidth="1"/>
    <col min="3" max="3" width="37.875" style="0" customWidth="1"/>
    <col min="4" max="4" width="13.00390625" style="0" customWidth="1"/>
    <col min="5" max="5" width="12.125" style="0" customWidth="1"/>
    <col min="6" max="6" width="16.125" style="0" customWidth="1"/>
    <col min="7" max="7" width="18.00390625" style="0" customWidth="1"/>
  </cols>
  <sheetData>
    <row r="4" spans="1:7" ht="15.75">
      <c r="A4" s="59"/>
      <c r="B4" s="59"/>
      <c r="C4" s="59"/>
      <c r="D4" s="59"/>
      <c r="E4" s="59"/>
      <c r="F4" s="59"/>
      <c r="G4" s="60" t="s">
        <v>728</v>
      </c>
    </row>
    <row r="5" spans="1:7" ht="15.75">
      <c r="A5" s="59"/>
      <c r="B5" s="59"/>
      <c r="C5" s="59"/>
      <c r="D5" s="59"/>
      <c r="E5" s="59"/>
      <c r="F5" s="59"/>
      <c r="G5" s="60" t="s">
        <v>573</v>
      </c>
    </row>
    <row r="6" spans="1:7" ht="15.75">
      <c r="A6" s="59"/>
      <c r="B6" s="59"/>
      <c r="C6" s="59"/>
      <c r="D6" s="59"/>
      <c r="E6" s="59"/>
      <c r="F6" s="59"/>
      <c r="G6" s="60" t="s">
        <v>413</v>
      </c>
    </row>
    <row r="7" spans="1:7" ht="15.75">
      <c r="A7" s="59"/>
      <c r="B7" s="59"/>
      <c r="C7" s="59"/>
      <c r="D7" s="59"/>
      <c r="E7" s="59"/>
      <c r="F7" s="59"/>
      <c r="G7" s="60" t="s">
        <v>574</v>
      </c>
    </row>
    <row r="8" spans="1:7" ht="15.75">
      <c r="A8" s="59"/>
      <c r="B8" s="59"/>
      <c r="C8" s="59"/>
      <c r="D8" s="59"/>
      <c r="E8" s="59"/>
      <c r="F8" s="59"/>
      <c r="G8" s="60" t="s">
        <v>413</v>
      </c>
    </row>
    <row r="9" spans="1:7" ht="15.75">
      <c r="A9" s="59"/>
      <c r="B9" s="59"/>
      <c r="C9" s="59"/>
      <c r="D9" s="59"/>
      <c r="E9" s="59"/>
      <c r="F9" s="59"/>
      <c r="G9" s="60" t="s">
        <v>563</v>
      </c>
    </row>
    <row r="10" spans="1:7" ht="15.75">
      <c r="A10" s="59"/>
      <c r="B10" s="59"/>
      <c r="C10" s="59"/>
      <c r="D10" s="59"/>
      <c r="E10" s="59"/>
      <c r="F10" s="59"/>
      <c r="G10" s="60"/>
    </row>
    <row r="11" spans="1:7" ht="15.75">
      <c r="A11" s="59"/>
      <c r="B11" s="59"/>
      <c r="C11" s="59"/>
      <c r="D11" s="59"/>
      <c r="E11" s="59"/>
      <c r="F11" s="59"/>
      <c r="G11" s="60"/>
    </row>
    <row r="12" spans="1:7" ht="15">
      <c r="A12" s="59"/>
      <c r="B12" s="59"/>
      <c r="C12" s="59"/>
      <c r="D12" s="59"/>
      <c r="E12" s="59"/>
      <c r="F12" s="59"/>
      <c r="G12" s="61"/>
    </row>
    <row r="13" spans="1:7" ht="15.75">
      <c r="A13" s="107" t="s">
        <v>729</v>
      </c>
      <c r="B13" s="108"/>
      <c r="C13" s="108"/>
      <c r="D13" s="108"/>
      <c r="E13" s="108"/>
      <c r="F13" s="108"/>
      <c r="G13" s="108"/>
    </row>
    <row r="14" spans="1:7" ht="15.75">
      <c r="A14" s="59"/>
      <c r="B14" s="59"/>
      <c r="C14" s="59"/>
      <c r="D14" s="59"/>
      <c r="E14" s="59"/>
      <c r="F14" s="62"/>
      <c r="G14" s="61"/>
    </row>
    <row r="15" spans="1:7" ht="125.25" customHeight="1">
      <c r="A15" s="63" t="s">
        <v>628</v>
      </c>
      <c r="B15" s="64" t="s">
        <v>730</v>
      </c>
      <c r="C15" s="65" t="s">
        <v>578</v>
      </c>
      <c r="D15" s="64" t="s">
        <v>731</v>
      </c>
      <c r="E15" s="64" t="s">
        <v>732</v>
      </c>
      <c r="F15" s="63" t="s">
        <v>733</v>
      </c>
      <c r="G15" s="65" t="s">
        <v>734</v>
      </c>
    </row>
    <row r="16" spans="1:7" ht="47.25">
      <c r="A16" s="66">
        <v>1</v>
      </c>
      <c r="B16" s="83" t="s">
        <v>221</v>
      </c>
      <c r="C16" s="84" t="s">
        <v>735</v>
      </c>
      <c r="D16" s="83" t="s">
        <v>736</v>
      </c>
      <c r="E16" s="83" t="s">
        <v>737</v>
      </c>
      <c r="F16" s="83" t="s">
        <v>738</v>
      </c>
      <c r="G16" s="84" t="s">
        <v>739</v>
      </c>
    </row>
    <row r="17" spans="1:7" ht="81" customHeight="1">
      <c r="A17" s="66">
        <v>2</v>
      </c>
      <c r="B17" s="83" t="s">
        <v>221</v>
      </c>
      <c r="C17" s="84" t="s">
        <v>740</v>
      </c>
      <c r="D17" s="83" t="s">
        <v>736</v>
      </c>
      <c r="E17" s="83" t="s">
        <v>737</v>
      </c>
      <c r="F17" s="83" t="s">
        <v>741</v>
      </c>
      <c r="G17" s="84" t="s">
        <v>742</v>
      </c>
    </row>
    <row r="18" spans="1:7" ht="63">
      <c r="A18" s="66">
        <v>3</v>
      </c>
      <c r="B18" s="83" t="s">
        <v>471</v>
      </c>
      <c r="C18" s="84" t="s">
        <v>743</v>
      </c>
      <c r="D18" s="83" t="s">
        <v>744</v>
      </c>
      <c r="E18" s="83" t="s">
        <v>737</v>
      </c>
      <c r="F18" s="83" t="s">
        <v>738</v>
      </c>
      <c r="G18" s="84" t="s">
        <v>742</v>
      </c>
    </row>
    <row r="19" spans="1:7" ht="47.25">
      <c r="A19" s="66">
        <v>4</v>
      </c>
      <c r="B19" s="83" t="s">
        <v>475</v>
      </c>
      <c r="C19" s="84" t="s">
        <v>53</v>
      </c>
      <c r="D19" s="83" t="s">
        <v>745</v>
      </c>
      <c r="E19" s="83" t="s">
        <v>737</v>
      </c>
      <c r="F19" s="83" t="s">
        <v>738</v>
      </c>
      <c r="G19" s="84" t="s">
        <v>746</v>
      </c>
    </row>
    <row r="20" spans="1:7" ht="78.75">
      <c r="A20" s="66">
        <v>5</v>
      </c>
      <c r="B20" s="83" t="s">
        <v>478</v>
      </c>
      <c r="C20" s="84" t="s">
        <v>747</v>
      </c>
      <c r="D20" s="83" t="s">
        <v>748</v>
      </c>
      <c r="E20" s="83" t="s">
        <v>737</v>
      </c>
      <c r="F20" s="83" t="s">
        <v>738</v>
      </c>
      <c r="G20" s="84" t="s">
        <v>749</v>
      </c>
    </row>
    <row r="21" spans="1:7" ht="78.75">
      <c r="A21" s="66">
        <v>6</v>
      </c>
      <c r="B21" s="83" t="s">
        <v>55</v>
      </c>
      <c r="C21" s="85" t="s">
        <v>750</v>
      </c>
      <c r="D21" s="83" t="s">
        <v>751</v>
      </c>
      <c r="E21" s="83" t="s">
        <v>737</v>
      </c>
      <c r="F21" s="83" t="s">
        <v>752</v>
      </c>
      <c r="G21" s="85" t="s">
        <v>753</v>
      </c>
    </row>
    <row r="22" spans="1:7" ht="97.5" customHeight="1">
      <c r="A22" s="66">
        <v>7</v>
      </c>
      <c r="B22" s="83" t="s">
        <v>384</v>
      </c>
      <c r="C22" s="84" t="s">
        <v>754</v>
      </c>
      <c r="D22" s="83" t="s">
        <v>755</v>
      </c>
      <c r="E22" s="83" t="s">
        <v>737</v>
      </c>
      <c r="F22" s="83" t="s">
        <v>756</v>
      </c>
      <c r="G22" s="84" t="s">
        <v>757</v>
      </c>
    </row>
    <row r="23" spans="1:7" ht="110.25">
      <c r="A23" s="66">
        <v>8</v>
      </c>
      <c r="B23" s="83" t="s">
        <v>389</v>
      </c>
      <c r="C23" s="85" t="s">
        <v>758</v>
      </c>
      <c r="D23" s="83" t="s">
        <v>759</v>
      </c>
      <c r="E23" s="83" t="s">
        <v>760</v>
      </c>
      <c r="F23" s="83" t="s">
        <v>738</v>
      </c>
      <c r="G23" s="86" t="s">
        <v>761</v>
      </c>
    </row>
    <row r="24" spans="1:7" ht="63">
      <c r="A24" s="66">
        <v>9</v>
      </c>
      <c r="B24" s="83" t="s">
        <v>393</v>
      </c>
      <c r="C24" s="85" t="s">
        <v>394</v>
      </c>
      <c r="D24" s="83" t="s">
        <v>762</v>
      </c>
      <c r="E24" s="83" t="s">
        <v>763</v>
      </c>
      <c r="F24" s="83" t="s">
        <v>738</v>
      </c>
      <c r="G24" s="86" t="s">
        <v>764</v>
      </c>
    </row>
    <row r="25" spans="1:7" ht="157.5">
      <c r="A25" s="66">
        <v>10</v>
      </c>
      <c r="B25" s="83" t="s">
        <v>724</v>
      </c>
      <c r="C25" s="85" t="s">
        <v>725</v>
      </c>
      <c r="D25" s="83" t="s">
        <v>765</v>
      </c>
      <c r="E25" s="83" t="s">
        <v>760</v>
      </c>
      <c r="F25" s="83" t="s">
        <v>756</v>
      </c>
      <c r="G25" s="86" t="s">
        <v>766</v>
      </c>
    </row>
    <row r="26" spans="1:7" ht="63">
      <c r="A26" s="66">
        <v>11</v>
      </c>
      <c r="B26" s="83" t="s">
        <v>726</v>
      </c>
      <c r="C26" s="85" t="s">
        <v>727</v>
      </c>
      <c r="D26" s="83" t="s">
        <v>767</v>
      </c>
      <c r="E26" s="83" t="s">
        <v>768</v>
      </c>
      <c r="F26" s="83" t="s">
        <v>738</v>
      </c>
      <c r="G26" s="86" t="s">
        <v>769</v>
      </c>
    </row>
  </sheetData>
  <mergeCells count="1">
    <mergeCell ref="A13:G13"/>
  </mergeCells>
  <printOptions/>
  <pageMargins left="0.7874015748031497" right="0.7874015748031497" top="0" bottom="0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35"/>
  </sheetPr>
  <dimension ref="A1:F372"/>
  <sheetViews>
    <sheetView zoomScalePageLayoutView="0" workbookViewId="0" topLeftCell="A358">
      <selection activeCell="D383" sqref="D383"/>
    </sheetView>
  </sheetViews>
  <sheetFormatPr defaultColWidth="9.00390625" defaultRowHeight="12.75"/>
  <cols>
    <col min="1" max="1" width="4.75390625" style="12" customWidth="1"/>
    <col min="2" max="2" width="65.375" style="6" customWidth="1"/>
    <col min="3" max="4" width="6.75390625" style="6" customWidth="1"/>
    <col min="5" max="5" width="5.75390625" style="6" customWidth="1"/>
    <col min="6" max="6" width="10.125" style="6" customWidth="1"/>
    <col min="7" max="16384" width="9.125" style="8" customWidth="1"/>
  </cols>
  <sheetData>
    <row r="1" spans="1:6" s="10" customFormat="1" ht="12.75">
      <c r="A1" s="12"/>
      <c r="B1" s="6"/>
      <c r="C1" s="6"/>
      <c r="D1" s="6"/>
      <c r="E1" s="6"/>
      <c r="F1" s="5" t="s">
        <v>249</v>
      </c>
    </row>
    <row r="2" spans="1:6" s="10" customFormat="1" ht="12.75">
      <c r="A2" s="12"/>
      <c r="B2" s="6"/>
      <c r="C2" s="6"/>
      <c r="D2" s="6"/>
      <c r="E2" s="6"/>
      <c r="F2" s="5" t="s">
        <v>412</v>
      </c>
    </row>
    <row r="3" spans="1:6" s="10" customFormat="1" ht="12.75">
      <c r="A3" s="12"/>
      <c r="B3" s="6"/>
      <c r="C3" s="6"/>
      <c r="D3" s="6"/>
      <c r="E3" s="6"/>
      <c r="F3" s="5" t="s">
        <v>413</v>
      </c>
    </row>
    <row r="4" spans="1:6" s="10" customFormat="1" ht="12.75">
      <c r="A4" s="12"/>
      <c r="B4" s="6"/>
      <c r="C4" s="6"/>
      <c r="D4" s="6"/>
      <c r="E4" s="6"/>
      <c r="F4" s="5" t="s">
        <v>414</v>
      </c>
    </row>
    <row r="5" spans="1:6" s="10" customFormat="1" ht="12.75">
      <c r="A5" s="12"/>
      <c r="B5" s="6"/>
      <c r="C5" s="6"/>
      <c r="D5" s="6"/>
      <c r="E5" s="6"/>
      <c r="F5" s="5" t="s">
        <v>413</v>
      </c>
    </row>
    <row r="6" spans="1:6" s="10" customFormat="1" ht="12.75">
      <c r="A6" s="12"/>
      <c r="B6" s="6"/>
      <c r="C6" s="6"/>
      <c r="D6" s="6"/>
      <c r="E6" s="6"/>
      <c r="F6" s="5" t="s">
        <v>563</v>
      </c>
    </row>
    <row r="7" spans="1:6" s="10" customFormat="1" ht="12.75">
      <c r="A7" s="12"/>
      <c r="B7" s="6"/>
      <c r="C7" s="6"/>
      <c r="D7" s="6"/>
      <c r="E7" s="6"/>
      <c r="F7" s="5"/>
    </row>
    <row r="8" spans="1:6" s="10" customFormat="1" ht="12.75">
      <c r="A8" s="109" t="s">
        <v>227</v>
      </c>
      <c r="B8" s="110"/>
      <c r="C8" s="110"/>
      <c r="D8" s="110"/>
      <c r="E8" s="110"/>
      <c r="F8" s="110"/>
    </row>
    <row r="9" spans="2:6" ht="12">
      <c r="B9" s="11"/>
      <c r="C9" s="11"/>
      <c r="D9" s="11"/>
      <c r="E9" s="11"/>
      <c r="F9" s="5"/>
    </row>
    <row r="10" spans="1:6" s="26" customFormat="1" ht="45">
      <c r="A10" s="3" t="s">
        <v>635</v>
      </c>
      <c r="B10" s="7" t="s">
        <v>504</v>
      </c>
      <c r="C10" s="7" t="s">
        <v>505</v>
      </c>
      <c r="D10" s="7" t="s">
        <v>629</v>
      </c>
      <c r="E10" s="7" t="s">
        <v>633</v>
      </c>
      <c r="F10" s="14" t="s">
        <v>309</v>
      </c>
    </row>
    <row r="11" spans="1:6" ht="12">
      <c r="A11" s="4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97" customFormat="1" ht="12.75">
      <c r="A12" s="41">
        <v>1</v>
      </c>
      <c r="B12" s="39" t="s">
        <v>140</v>
      </c>
      <c r="C12" s="40" t="s">
        <v>897</v>
      </c>
      <c r="D12" s="40" t="s">
        <v>501</v>
      </c>
      <c r="E12" s="40" t="s">
        <v>415</v>
      </c>
      <c r="F12" s="38">
        <v>34809.5719</v>
      </c>
    </row>
    <row r="13" spans="1:6" ht="25.5">
      <c r="A13" s="16">
        <f>1+A12</f>
        <v>2</v>
      </c>
      <c r="B13" s="35" t="s">
        <v>141</v>
      </c>
      <c r="C13" s="36" t="s">
        <v>898</v>
      </c>
      <c r="D13" s="36" t="s">
        <v>501</v>
      </c>
      <c r="E13" s="36" t="s">
        <v>415</v>
      </c>
      <c r="F13" s="37">
        <v>1040.32</v>
      </c>
    </row>
    <row r="14" spans="1:6" ht="38.25">
      <c r="A14" s="16">
        <f aca="true" t="shared" si="0" ref="A14:A77">1+A13</f>
        <v>3</v>
      </c>
      <c r="B14" s="35" t="s">
        <v>142</v>
      </c>
      <c r="C14" s="36" t="s">
        <v>898</v>
      </c>
      <c r="D14" s="36" t="s">
        <v>189</v>
      </c>
      <c r="E14" s="36" t="s">
        <v>415</v>
      </c>
      <c r="F14" s="37">
        <v>1040.32</v>
      </c>
    </row>
    <row r="15" spans="1:6" ht="12.75">
      <c r="A15" s="16">
        <f t="shared" si="0"/>
        <v>4</v>
      </c>
      <c r="B15" s="35" t="s">
        <v>191</v>
      </c>
      <c r="C15" s="36" t="s">
        <v>898</v>
      </c>
      <c r="D15" s="36" t="s">
        <v>899</v>
      </c>
      <c r="E15" s="36" t="s">
        <v>415</v>
      </c>
      <c r="F15" s="37">
        <v>1040.32</v>
      </c>
    </row>
    <row r="16" spans="1:6" ht="12.75">
      <c r="A16" s="16">
        <f t="shared" si="0"/>
        <v>5</v>
      </c>
      <c r="B16" s="35" t="s">
        <v>431</v>
      </c>
      <c r="C16" s="36" t="s">
        <v>898</v>
      </c>
      <c r="D16" s="36" t="s">
        <v>899</v>
      </c>
      <c r="E16" s="36" t="s">
        <v>900</v>
      </c>
      <c r="F16" s="37">
        <v>1040.32</v>
      </c>
    </row>
    <row r="17" spans="1:6" ht="38.25">
      <c r="A17" s="16">
        <f t="shared" si="0"/>
        <v>6</v>
      </c>
      <c r="B17" s="35" t="s">
        <v>143</v>
      </c>
      <c r="C17" s="36" t="s">
        <v>901</v>
      </c>
      <c r="D17" s="36" t="s">
        <v>501</v>
      </c>
      <c r="E17" s="36" t="s">
        <v>415</v>
      </c>
      <c r="F17" s="37">
        <v>2696.7079</v>
      </c>
    </row>
    <row r="18" spans="1:6" ht="38.25">
      <c r="A18" s="16">
        <f t="shared" si="0"/>
        <v>7</v>
      </c>
      <c r="B18" s="35" t="s">
        <v>142</v>
      </c>
      <c r="C18" s="36" t="s">
        <v>901</v>
      </c>
      <c r="D18" s="36" t="s">
        <v>189</v>
      </c>
      <c r="E18" s="36" t="s">
        <v>415</v>
      </c>
      <c r="F18" s="37">
        <v>2696.7079</v>
      </c>
    </row>
    <row r="19" spans="1:6" ht="12.75">
      <c r="A19" s="16">
        <f t="shared" si="0"/>
        <v>8</v>
      </c>
      <c r="B19" s="35" t="s">
        <v>192</v>
      </c>
      <c r="C19" s="36" t="s">
        <v>901</v>
      </c>
      <c r="D19" s="36" t="s">
        <v>902</v>
      </c>
      <c r="E19" s="36" t="s">
        <v>415</v>
      </c>
      <c r="F19" s="37">
        <v>1762.3527</v>
      </c>
    </row>
    <row r="20" spans="1:6" ht="12.75">
      <c r="A20" s="16">
        <f t="shared" si="0"/>
        <v>9</v>
      </c>
      <c r="B20" s="35" t="s">
        <v>431</v>
      </c>
      <c r="C20" s="36" t="s">
        <v>901</v>
      </c>
      <c r="D20" s="36" t="s">
        <v>902</v>
      </c>
      <c r="E20" s="36" t="s">
        <v>900</v>
      </c>
      <c r="F20" s="37">
        <v>1762.3527</v>
      </c>
    </row>
    <row r="21" spans="1:6" ht="25.5">
      <c r="A21" s="16">
        <f t="shared" si="0"/>
        <v>10</v>
      </c>
      <c r="B21" s="35" t="s">
        <v>193</v>
      </c>
      <c r="C21" s="36" t="s">
        <v>901</v>
      </c>
      <c r="D21" s="36" t="s">
        <v>903</v>
      </c>
      <c r="E21" s="36" t="s">
        <v>415</v>
      </c>
      <c r="F21" s="37">
        <v>862.3552</v>
      </c>
    </row>
    <row r="22" spans="1:6" ht="12.75">
      <c r="A22" s="16">
        <f t="shared" si="0"/>
        <v>11</v>
      </c>
      <c r="B22" s="35" t="s">
        <v>431</v>
      </c>
      <c r="C22" s="36" t="s">
        <v>901</v>
      </c>
      <c r="D22" s="36" t="s">
        <v>903</v>
      </c>
      <c r="E22" s="36" t="s">
        <v>900</v>
      </c>
      <c r="F22" s="37">
        <v>862.3552</v>
      </c>
    </row>
    <row r="23" spans="1:6" ht="12.75">
      <c r="A23" s="16">
        <f t="shared" si="0"/>
        <v>12</v>
      </c>
      <c r="B23" s="35" t="s">
        <v>194</v>
      </c>
      <c r="C23" s="36" t="s">
        <v>901</v>
      </c>
      <c r="D23" s="36" t="s">
        <v>904</v>
      </c>
      <c r="E23" s="36" t="s">
        <v>415</v>
      </c>
      <c r="F23" s="37">
        <v>72</v>
      </c>
    </row>
    <row r="24" spans="1:6" ht="12.75">
      <c r="A24" s="16">
        <f t="shared" si="0"/>
        <v>13</v>
      </c>
      <c r="B24" s="35" t="s">
        <v>431</v>
      </c>
      <c r="C24" s="36" t="s">
        <v>901</v>
      </c>
      <c r="D24" s="36" t="s">
        <v>904</v>
      </c>
      <c r="E24" s="36" t="s">
        <v>900</v>
      </c>
      <c r="F24" s="37">
        <v>72</v>
      </c>
    </row>
    <row r="25" spans="1:6" ht="38.25">
      <c r="A25" s="16">
        <f t="shared" si="0"/>
        <v>14</v>
      </c>
      <c r="B25" s="35" t="s">
        <v>912</v>
      </c>
      <c r="C25" s="36" t="s">
        <v>861</v>
      </c>
      <c r="D25" s="36" t="s">
        <v>501</v>
      </c>
      <c r="E25" s="36" t="s">
        <v>415</v>
      </c>
      <c r="F25" s="37">
        <v>14109.96</v>
      </c>
    </row>
    <row r="26" spans="1:6" ht="38.25">
      <c r="A26" s="16">
        <f t="shared" si="0"/>
        <v>15</v>
      </c>
      <c r="B26" s="35" t="s">
        <v>142</v>
      </c>
      <c r="C26" s="36" t="s">
        <v>861</v>
      </c>
      <c r="D26" s="36" t="s">
        <v>189</v>
      </c>
      <c r="E26" s="36" t="s">
        <v>415</v>
      </c>
      <c r="F26" s="37">
        <v>14109.96</v>
      </c>
    </row>
    <row r="27" spans="1:6" ht="12.75">
      <c r="A27" s="16">
        <f t="shared" si="0"/>
        <v>16</v>
      </c>
      <c r="B27" s="35" t="s">
        <v>192</v>
      </c>
      <c r="C27" s="36" t="s">
        <v>861</v>
      </c>
      <c r="D27" s="36" t="s">
        <v>902</v>
      </c>
      <c r="E27" s="36" t="s">
        <v>415</v>
      </c>
      <c r="F27" s="37">
        <v>14109.96</v>
      </c>
    </row>
    <row r="28" spans="1:6" ht="12.75">
      <c r="A28" s="16">
        <f t="shared" si="0"/>
        <v>17</v>
      </c>
      <c r="B28" s="35" t="s">
        <v>431</v>
      </c>
      <c r="C28" s="36" t="s">
        <v>861</v>
      </c>
      <c r="D28" s="36" t="s">
        <v>902</v>
      </c>
      <c r="E28" s="36" t="s">
        <v>900</v>
      </c>
      <c r="F28" s="37">
        <v>14109.96</v>
      </c>
    </row>
    <row r="29" spans="1:6" ht="25.5">
      <c r="A29" s="16">
        <f t="shared" si="0"/>
        <v>18</v>
      </c>
      <c r="B29" s="35" t="s">
        <v>913</v>
      </c>
      <c r="C29" s="36" t="s">
        <v>527</v>
      </c>
      <c r="D29" s="36" t="s">
        <v>501</v>
      </c>
      <c r="E29" s="36" t="s">
        <v>415</v>
      </c>
      <c r="F29" s="37">
        <v>7935.544</v>
      </c>
    </row>
    <row r="30" spans="1:6" ht="38.25">
      <c r="A30" s="16">
        <f t="shared" si="0"/>
        <v>19</v>
      </c>
      <c r="B30" s="35" t="s">
        <v>142</v>
      </c>
      <c r="C30" s="36" t="s">
        <v>527</v>
      </c>
      <c r="D30" s="36" t="s">
        <v>189</v>
      </c>
      <c r="E30" s="36" t="s">
        <v>415</v>
      </c>
      <c r="F30" s="37">
        <v>7207.544</v>
      </c>
    </row>
    <row r="31" spans="1:6" ht="12.75">
      <c r="A31" s="16">
        <f t="shared" si="0"/>
        <v>20</v>
      </c>
      <c r="B31" s="35" t="s">
        <v>192</v>
      </c>
      <c r="C31" s="36" t="s">
        <v>527</v>
      </c>
      <c r="D31" s="36" t="s">
        <v>902</v>
      </c>
      <c r="E31" s="36" t="s">
        <v>415</v>
      </c>
      <c r="F31" s="37">
        <v>6856.253</v>
      </c>
    </row>
    <row r="32" spans="1:6" ht="12.75">
      <c r="A32" s="16">
        <f t="shared" si="0"/>
        <v>21</v>
      </c>
      <c r="B32" s="35" t="s">
        <v>431</v>
      </c>
      <c r="C32" s="36" t="s">
        <v>527</v>
      </c>
      <c r="D32" s="36" t="s">
        <v>902</v>
      </c>
      <c r="E32" s="36" t="s">
        <v>900</v>
      </c>
      <c r="F32" s="37">
        <v>6856.253</v>
      </c>
    </row>
    <row r="33" spans="1:6" ht="38.25">
      <c r="A33" s="16">
        <f t="shared" si="0"/>
        <v>22</v>
      </c>
      <c r="B33" s="35" t="s">
        <v>96</v>
      </c>
      <c r="C33" s="36" t="s">
        <v>527</v>
      </c>
      <c r="D33" s="36" t="s">
        <v>97</v>
      </c>
      <c r="E33" s="36" t="s">
        <v>415</v>
      </c>
      <c r="F33" s="37">
        <v>351.291</v>
      </c>
    </row>
    <row r="34" spans="1:6" ht="12.75">
      <c r="A34" s="16">
        <f t="shared" si="0"/>
        <v>23</v>
      </c>
      <c r="B34" s="35" t="s">
        <v>431</v>
      </c>
      <c r="C34" s="36" t="s">
        <v>527</v>
      </c>
      <c r="D34" s="36" t="s">
        <v>97</v>
      </c>
      <c r="E34" s="36" t="s">
        <v>900</v>
      </c>
      <c r="F34" s="37">
        <v>351.291</v>
      </c>
    </row>
    <row r="35" spans="1:6" ht="12.75">
      <c r="A35" s="16">
        <f t="shared" si="0"/>
        <v>24</v>
      </c>
      <c r="B35" s="35" t="s">
        <v>914</v>
      </c>
      <c r="C35" s="36" t="s">
        <v>527</v>
      </c>
      <c r="D35" s="36" t="s">
        <v>204</v>
      </c>
      <c r="E35" s="36" t="s">
        <v>415</v>
      </c>
      <c r="F35" s="37">
        <v>728</v>
      </c>
    </row>
    <row r="36" spans="1:6" ht="38.25">
      <c r="A36" s="16">
        <f t="shared" si="0"/>
        <v>25</v>
      </c>
      <c r="B36" s="35" t="s">
        <v>432</v>
      </c>
      <c r="C36" s="36" t="s">
        <v>527</v>
      </c>
      <c r="D36" s="36" t="s">
        <v>529</v>
      </c>
      <c r="E36" s="36" t="s">
        <v>415</v>
      </c>
      <c r="F36" s="37">
        <v>728</v>
      </c>
    </row>
    <row r="37" spans="1:6" ht="12.75">
      <c r="A37" s="16">
        <f t="shared" si="0"/>
        <v>26</v>
      </c>
      <c r="B37" s="35" t="s">
        <v>431</v>
      </c>
      <c r="C37" s="36" t="s">
        <v>527</v>
      </c>
      <c r="D37" s="36" t="s">
        <v>529</v>
      </c>
      <c r="E37" s="36" t="s">
        <v>900</v>
      </c>
      <c r="F37" s="37">
        <v>728</v>
      </c>
    </row>
    <row r="38" spans="1:6" ht="12.75">
      <c r="A38" s="16">
        <f t="shared" si="0"/>
        <v>27</v>
      </c>
      <c r="B38" s="35" t="s">
        <v>915</v>
      </c>
      <c r="C38" s="36" t="s">
        <v>531</v>
      </c>
      <c r="D38" s="36" t="s">
        <v>501</v>
      </c>
      <c r="E38" s="36" t="s">
        <v>415</v>
      </c>
      <c r="F38" s="37">
        <v>475.2997</v>
      </c>
    </row>
    <row r="39" spans="1:6" ht="12.75">
      <c r="A39" s="16">
        <f t="shared" si="0"/>
        <v>28</v>
      </c>
      <c r="B39" s="35" t="s">
        <v>196</v>
      </c>
      <c r="C39" s="36" t="s">
        <v>531</v>
      </c>
      <c r="D39" s="36" t="s">
        <v>197</v>
      </c>
      <c r="E39" s="36" t="s">
        <v>415</v>
      </c>
      <c r="F39" s="37">
        <v>475.2997</v>
      </c>
    </row>
    <row r="40" spans="1:6" ht="12.75">
      <c r="A40" s="16">
        <f t="shared" si="0"/>
        <v>29</v>
      </c>
      <c r="B40" s="35" t="s">
        <v>203</v>
      </c>
      <c r="C40" s="36" t="s">
        <v>531</v>
      </c>
      <c r="D40" s="36" t="s">
        <v>864</v>
      </c>
      <c r="E40" s="36" t="s">
        <v>415</v>
      </c>
      <c r="F40" s="37">
        <v>475.2997</v>
      </c>
    </row>
    <row r="41" spans="1:6" ht="12.75">
      <c r="A41" s="16">
        <f t="shared" si="0"/>
        <v>30</v>
      </c>
      <c r="B41" s="35" t="s">
        <v>433</v>
      </c>
      <c r="C41" s="36" t="s">
        <v>531</v>
      </c>
      <c r="D41" s="36" t="s">
        <v>864</v>
      </c>
      <c r="E41" s="36" t="s">
        <v>863</v>
      </c>
      <c r="F41" s="37">
        <v>475.2997</v>
      </c>
    </row>
    <row r="42" spans="1:6" ht="12.75">
      <c r="A42" s="16">
        <f t="shared" si="0"/>
        <v>31</v>
      </c>
      <c r="B42" s="35" t="s">
        <v>916</v>
      </c>
      <c r="C42" s="36" t="s">
        <v>484</v>
      </c>
      <c r="D42" s="36" t="s">
        <v>501</v>
      </c>
      <c r="E42" s="36" t="s">
        <v>415</v>
      </c>
      <c r="F42" s="37">
        <v>8551.7403</v>
      </c>
    </row>
    <row r="43" spans="1:6" ht="12.75">
      <c r="A43" s="16">
        <f t="shared" si="0"/>
        <v>32</v>
      </c>
      <c r="B43" s="35" t="s">
        <v>917</v>
      </c>
      <c r="C43" s="36" t="s">
        <v>484</v>
      </c>
      <c r="D43" s="36" t="s">
        <v>220</v>
      </c>
      <c r="E43" s="36" t="s">
        <v>415</v>
      </c>
      <c r="F43" s="37">
        <v>310.8</v>
      </c>
    </row>
    <row r="44" spans="1:6" ht="25.5">
      <c r="A44" s="16">
        <f t="shared" si="0"/>
        <v>33</v>
      </c>
      <c r="B44" s="35" t="s">
        <v>918</v>
      </c>
      <c r="C44" s="36" t="s">
        <v>484</v>
      </c>
      <c r="D44" s="36" t="s">
        <v>839</v>
      </c>
      <c r="E44" s="36" t="s">
        <v>415</v>
      </c>
      <c r="F44" s="37">
        <v>310.8</v>
      </c>
    </row>
    <row r="45" spans="1:6" ht="12.75">
      <c r="A45" s="16">
        <f t="shared" si="0"/>
        <v>34</v>
      </c>
      <c r="B45" s="35" t="s">
        <v>431</v>
      </c>
      <c r="C45" s="36" t="s">
        <v>484</v>
      </c>
      <c r="D45" s="36" t="s">
        <v>839</v>
      </c>
      <c r="E45" s="36" t="s">
        <v>900</v>
      </c>
      <c r="F45" s="37">
        <v>310.8</v>
      </c>
    </row>
    <row r="46" spans="1:6" ht="38.25">
      <c r="A46" s="16">
        <f t="shared" si="0"/>
        <v>35</v>
      </c>
      <c r="B46" s="35" t="s">
        <v>142</v>
      </c>
      <c r="C46" s="36" t="s">
        <v>484</v>
      </c>
      <c r="D46" s="36" t="s">
        <v>189</v>
      </c>
      <c r="E46" s="36" t="s">
        <v>415</v>
      </c>
      <c r="F46" s="37">
        <v>222.5</v>
      </c>
    </row>
    <row r="47" spans="1:6" ht="12.75">
      <c r="A47" s="16">
        <f t="shared" si="0"/>
        <v>36</v>
      </c>
      <c r="B47" s="35" t="s">
        <v>192</v>
      </c>
      <c r="C47" s="36" t="s">
        <v>484</v>
      </c>
      <c r="D47" s="36" t="s">
        <v>902</v>
      </c>
      <c r="E47" s="36" t="s">
        <v>415</v>
      </c>
      <c r="F47" s="37">
        <v>222.5</v>
      </c>
    </row>
    <row r="48" spans="1:6" ht="12.75">
      <c r="A48" s="16">
        <f t="shared" si="0"/>
        <v>37</v>
      </c>
      <c r="B48" s="35" t="s">
        <v>431</v>
      </c>
      <c r="C48" s="36" t="s">
        <v>484</v>
      </c>
      <c r="D48" s="36" t="s">
        <v>902</v>
      </c>
      <c r="E48" s="36" t="s">
        <v>900</v>
      </c>
      <c r="F48" s="37">
        <v>222.5</v>
      </c>
    </row>
    <row r="49" spans="1:6" ht="25.5">
      <c r="A49" s="16">
        <f t="shared" si="0"/>
        <v>38</v>
      </c>
      <c r="B49" s="35" t="s">
        <v>434</v>
      </c>
      <c r="C49" s="36" t="s">
        <v>484</v>
      </c>
      <c r="D49" s="36" t="s">
        <v>564</v>
      </c>
      <c r="E49" s="36" t="s">
        <v>415</v>
      </c>
      <c r="F49" s="37">
        <v>2090.593</v>
      </c>
    </row>
    <row r="50" spans="1:6" ht="25.5">
      <c r="A50" s="16">
        <f t="shared" si="0"/>
        <v>39</v>
      </c>
      <c r="B50" s="35" t="s">
        <v>435</v>
      </c>
      <c r="C50" s="36" t="s">
        <v>484</v>
      </c>
      <c r="D50" s="36" t="s">
        <v>565</v>
      </c>
      <c r="E50" s="36" t="s">
        <v>415</v>
      </c>
      <c r="F50" s="37">
        <v>1990.593</v>
      </c>
    </row>
    <row r="51" spans="1:6" ht="12.75">
      <c r="A51" s="16">
        <f t="shared" si="0"/>
        <v>40</v>
      </c>
      <c r="B51" s="35" t="s">
        <v>431</v>
      </c>
      <c r="C51" s="36" t="s">
        <v>484</v>
      </c>
      <c r="D51" s="36" t="s">
        <v>565</v>
      </c>
      <c r="E51" s="36" t="s">
        <v>900</v>
      </c>
      <c r="F51" s="37">
        <v>1990.593</v>
      </c>
    </row>
    <row r="52" spans="1:6" ht="38.25">
      <c r="A52" s="16">
        <f t="shared" si="0"/>
        <v>41</v>
      </c>
      <c r="B52" s="35" t="s">
        <v>436</v>
      </c>
      <c r="C52" s="36" t="s">
        <v>484</v>
      </c>
      <c r="D52" s="36" t="s">
        <v>145</v>
      </c>
      <c r="E52" s="36" t="s">
        <v>415</v>
      </c>
      <c r="F52" s="37">
        <v>100</v>
      </c>
    </row>
    <row r="53" spans="1:6" ht="12.75">
      <c r="A53" s="16">
        <f t="shared" si="0"/>
        <v>42</v>
      </c>
      <c r="B53" s="35" t="s">
        <v>437</v>
      </c>
      <c r="C53" s="36" t="s">
        <v>484</v>
      </c>
      <c r="D53" s="36" t="s">
        <v>145</v>
      </c>
      <c r="E53" s="36" t="s">
        <v>862</v>
      </c>
      <c r="F53" s="37">
        <v>100</v>
      </c>
    </row>
    <row r="54" spans="1:6" ht="12.75">
      <c r="A54" s="16">
        <f t="shared" si="0"/>
        <v>43</v>
      </c>
      <c r="B54" s="35" t="s">
        <v>438</v>
      </c>
      <c r="C54" s="36" t="s">
        <v>484</v>
      </c>
      <c r="D54" s="36" t="s">
        <v>147</v>
      </c>
      <c r="E54" s="36" t="s">
        <v>415</v>
      </c>
      <c r="F54" s="37">
        <v>4474.8883</v>
      </c>
    </row>
    <row r="55" spans="1:6" ht="12.75">
      <c r="A55" s="16">
        <f t="shared" si="0"/>
        <v>44</v>
      </c>
      <c r="B55" s="35" t="s">
        <v>417</v>
      </c>
      <c r="C55" s="36" t="s">
        <v>484</v>
      </c>
      <c r="D55" s="36" t="s">
        <v>146</v>
      </c>
      <c r="E55" s="36" t="s">
        <v>415</v>
      </c>
      <c r="F55" s="37">
        <v>4474.8883</v>
      </c>
    </row>
    <row r="56" spans="1:6" ht="12.75">
      <c r="A56" s="16">
        <f t="shared" si="0"/>
        <v>45</v>
      </c>
      <c r="B56" s="35" t="s">
        <v>239</v>
      </c>
      <c r="C56" s="36" t="s">
        <v>484</v>
      </c>
      <c r="D56" s="36" t="s">
        <v>146</v>
      </c>
      <c r="E56" s="36" t="s">
        <v>157</v>
      </c>
      <c r="F56" s="37">
        <v>4474.8883</v>
      </c>
    </row>
    <row r="57" spans="1:6" ht="12.75">
      <c r="A57" s="16">
        <f t="shared" si="0"/>
        <v>46</v>
      </c>
      <c r="B57" s="35" t="s">
        <v>914</v>
      </c>
      <c r="C57" s="36" t="s">
        <v>484</v>
      </c>
      <c r="D57" s="36" t="s">
        <v>204</v>
      </c>
      <c r="E57" s="36" t="s">
        <v>415</v>
      </c>
      <c r="F57" s="37">
        <v>266.7</v>
      </c>
    </row>
    <row r="58" spans="1:6" ht="38.25">
      <c r="A58" s="16">
        <f t="shared" si="0"/>
        <v>47</v>
      </c>
      <c r="B58" s="35" t="s">
        <v>439</v>
      </c>
      <c r="C58" s="36" t="s">
        <v>484</v>
      </c>
      <c r="D58" s="36" t="s">
        <v>224</v>
      </c>
      <c r="E58" s="36" t="s">
        <v>415</v>
      </c>
      <c r="F58" s="37">
        <v>192</v>
      </c>
    </row>
    <row r="59" spans="1:6" ht="12.75">
      <c r="A59" s="16">
        <f t="shared" si="0"/>
        <v>48</v>
      </c>
      <c r="B59" s="35" t="s">
        <v>431</v>
      </c>
      <c r="C59" s="36" t="s">
        <v>484</v>
      </c>
      <c r="D59" s="36" t="s">
        <v>224</v>
      </c>
      <c r="E59" s="36" t="s">
        <v>900</v>
      </c>
      <c r="F59" s="37">
        <v>192</v>
      </c>
    </row>
    <row r="60" spans="1:6" ht="51">
      <c r="A60" s="16">
        <f t="shared" si="0"/>
        <v>49</v>
      </c>
      <c r="B60" s="35" t="s">
        <v>540</v>
      </c>
      <c r="C60" s="36" t="s">
        <v>484</v>
      </c>
      <c r="D60" s="36" t="s">
        <v>541</v>
      </c>
      <c r="E60" s="36" t="s">
        <v>415</v>
      </c>
      <c r="F60" s="37">
        <v>0.1</v>
      </c>
    </row>
    <row r="61" spans="1:6" ht="12.75">
      <c r="A61" s="16">
        <f t="shared" si="0"/>
        <v>50</v>
      </c>
      <c r="B61" s="35" t="s">
        <v>431</v>
      </c>
      <c r="C61" s="36" t="s">
        <v>484</v>
      </c>
      <c r="D61" s="36" t="s">
        <v>541</v>
      </c>
      <c r="E61" s="36" t="s">
        <v>900</v>
      </c>
      <c r="F61" s="37">
        <v>0.1</v>
      </c>
    </row>
    <row r="62" spans="1:6" ht="25.5">
      <c r="A62" s="16">
        <f t="shared" si="0"/>
        <v>51</v>
      </c>
      <c r="B62" s="35" t="s">
        <v>655</v>
      </c>
      <c r="C62" s="36" t="s">
        <v>484</v>
      </c>
      <c r="D62" s="36" t="s">
        <v>656</v>
      </c>
      <c r="E62" s="36" t="s">
        <v>415</v>
      </c>
      <c r="F62" s="37">
        <v>74.6</v>
      </c>
    </row>
    <row r="63" spans="1:6" ht="12.75">
      <c r="A63" s="16">
        <f t="shared" si="0"/>
        <v>52</v>
      </c>
      <c r="B63" s="35" t="s">
        <v>431</v>
      </c>
      <c r="C63" s="36" t="s">
        <v>484</v>
      </c>
      <c r="D63" s="36" t="s">
        <v>656</v>
      </c>
      <c r="E63" s="36" t="s">
        <v>900</v>
      </c>
      <c r="F63" s="37">
        <v>74.6</v>
      </c>
    </row>
    <row r="64" spans="1:6" ht="12.75">
      <c r="A64" s="16">
        <f t="shared" si="0"/>
        <v>53</v>
      </c>
      <c r="B64" s="35" t="s">
        <v>919</v>
      </c>
      <c r="C64" s="36" t="s">
        <v>484</v>
      </c>
      <c r="D64" s="36" t="s">
        <v>411</v>
      </c>
      <c r="E64" s="36" t="s">
        <v>415</v>
      </c>
      <c r="F64" s="37">
        <v>1186.259</v>
      </c>
    </row>
    <row r="65" spans="1:6" ht="25.5">
      <c r="A65" s="16">
        <f t="shared" si="0"/>
        <v>54</v>
      </c>
      <c r="B65" s="35" t="s">
        <v>306</v>
      </c>
      <c r="C65" s="36" t="s">
        <v>484</v>
      </c>
      <c r="D65" s="36" t="s">
        <v>427</v>
      </c>
      <c r="E65" s="36" t="s">
        <v>415</v>
      </c>
      <c r="F65" s="37">
        <v>1186.259</v>
      </c>
    </row>
    <row r="66" spans="1:6" ht="12.75">
      <c r="A66" s="16">
        <f t="shared" si="0"/>
        <v>55</v>
      </c>
      <c r="B66" s="35" t="s">
        <v>440</v>
      </c>
      <c r="C66" s="36" t="s">
        <v>484</v>
      </c>
      <c r="D66" s="36" t="s">
        <v>427</v>
      </c>
      <c r="E66" s="36" t="s">
        <v>482</v>
      </c>
      <c r="F66" s="37">
        <v>1186.259</v>
      </c>
    </row>
    <row r="67" spans="1:6" s="97" customFormat="1" ht="25.5">
      <c r="A67" s="41">
        <f t="shared" si="0"/>
        <v>56</v>
      </c>
      <c r="B67" s="39" t="s">
        <v>920</v>
      </c>
      <c r="C67" s="40" t="s">
        <v>865</v>
      </c>
      <c r="D67" s="40" t="s">
        <v>501</v>
      </c>
      <c r="E67" s="40" t="s">
        <v>415</v>
      </c>
      <c r="F67" s="38">
        <v>929.841</v>
      </c>
    </row>
    <row r="68" spans="1:6" ht="12.75">
      <c r="A68" s="16">
        <f t="shared" si="0"/>
        <v>57</v>
      </c>
      <c r="B68" s="35" t="s">
        <v>921</v>
      </c>
      <c r="C68" s="36" t="s">
        <v>866</v>
      </c>
      <c r="D68" s="36" t="s">
        <v>501</v>
      </c>
      <c r="E68" s="36" t="s">
        <v>415</v>
      </c>
      <c r="F68" s="37">
        <v>350</v>
      </c>
    </row>
    <row r="69" spans="1:6" ht="12.75">
      <c r="A69" s="16">
        <f t="shared" si="0"/>
        <v>58</v>
      </c>
      <c r="B69" s="35" t="s">
        <v>919</v>
      </c>
      <c r="C69" s="36" t="s">
        <v>866</v>
      </c>
      <c r="D69" s="36" t="s">
        <v>411</v>
      </c>
      <c r="E69" s="36" t="s">
        <v>415</v>
      </c>
      <c r="F69" s="37">
        <v>350</v>
      </c>
    </row>
    <row r="70" spans="1:6" ht="38.25">
      <c r="A70" s="16">
        <f t="shared" si="0"/>
        <v>59</v>
      </c>
      <c r="B70" s="35" t="s">
        <v>307</v>
      </c>
      <c r="C70" s="36" t="s">
        <v>866</v>
      </c>
      <c r="D70" s="36" t="s">
        <v>423</v>
      </c>
      <c r="E70" s="36" t="s">
        <v>415</v>
      </c>
      <c r="F70" s="37">
        <v>350</v>
      </c>
    </row>
    <row r="71" spans="1:6" ht="12.75">
      <c r="A71" s="16">
        <f t="shared" si="0"/>
        <v>60</v>
      </c>
      <c r="B71" s="35" t="s">
        <v>440</v>
      </c>
      <c r="C71" s="36" t="s">
        <v>866</v>
      </c>
      <c r="D71" s="36" t="s">
        <v>423</v>
      </c>
      <c r="E71" s="36" t="s">
        <v>482</v>
      </c>
      <c r="F71" s="37">
        <v>350</v>
      </c>
    </row>
    <row r="72" spans="1:6" ht="25.5">
      <c r="A72" s="16">
        <f t="shared" si="0"/>
        <v>61</v>
      </c>
      <c r="B72" s="35" t="s">
        <v>396</v>
      </c>
      <c r="C72" s="36" t="s">
        <v>867</v>
      </c>
      <c r="D72" s="36" t="s">
        <v>501</v>
      </c>
      <c r="E72" s="36" t="s">
        <v>415</v>
      </c>
      <c r="F72" s="37">
        <v>579.841</v>
      </c>
    </row>
    <row r="73" spans="1:6" ht="25.5">
      <c r="A73" s="16">
        <f t="shared" si="0"/>
        <v>62</v>
      </c>
      <c r="B73" s="35" t="s">
        <v>397</v>
      </c>
      <c r="C73" s="36" t="s">
        <v>867</v>
      </c>
      <c r="D73" s="36" t="s">
        <v>205</v>
      </c>
      <c r="E73" s="36" t="s">
        <v>415</v>
      </c>
      <c r="F73" s="37">
        <v>579.841</v>
      </c>
    </row>
    <row r="74" spans="1:6" ht="25.5">
      <c r="A74" s="16">
        <f t="shared" si="0"/>
        <v>63</v>
      </c>
      <c r="B74" s="35" t="s">
        <v>206</v>
      </c>
      <c r="C74" s="36" t="s">
        <v>867</v>
      </c>
      <c r="D74" s="36" t="s">
        <v>868</v>
      </c>
      <c r="E74" s="36" t="s">
        <v>415</v>
      </c>
      <c r="F74" s="37">
        <v>579.841</v>
      </c>
    </row>
    <row r="75" spans="1:6" ht="12.75">
      <c r="A75" s="16">
        <f t="shared" si="0"/>
        <v>64</v>
      </c>
      <c r="B75" s="35" t="s">
        <v>431</v>
      </c>
      <c r="C75" s="36" t="s">
        <v>867</v>
      </c>
      <c r="D75" s="36" t="s">
        <v>868</v>
      </c>
      <c r="E75" s="36" t="s">
        <v>900</v>
      </c>
      <c r="F75" s="37">
        <v>579.841</v>
      </c>
    </row>
    <row r="76" spans="1:6" s="97" customFormat="1" ht="12.75">
      <c r="A76" s="41">
        <f t="shared" si="0"/>
        <v>65</v>
      </c>
      <c r="B76" s="39" t="s">
        <v>398</v>
      </c>
      <c r="C76" s="40" t="s">
        <v>869</v>
      </c>
      <c r="D76" s="40" t="s">
        <v>501</v>
      </c>
      <c r="E76" s="40" t="s">
        <v>415</v>
      </c>
      <c r="F76" s="38">
        <v>20297.35</v>
      </c>
    </row>
    <row r="77" spans="1:6" ht="12.75">
      <c r="A77" s="16">
        <f t="shared" si="0"/>
        <v>66</v>
      </c>
      <c r="B77" s="35" t="s">
        <v>399</v>
      </c>
      <c r="C77" s="36" t="s">
        <v>870</v>
      </c>
      <c r="D77" s="36" t="s">
        <v>501</v>
      </c>
      <c r="E77" s="36" t="s">
        <v>415</v>
      </c>
      <c r="F77" s="37">
        <v>460</v>
      </c>
    </row>
    <row r="78" spans="1:6" ht="12.75">
      <c r="A78" s="16">
        <f aca="true" t="shared" si="1" ref="A78:A141">1+A77</f>
        <v>67</v>
      </c>
      <c r="B78" s="35" t="s">
        <v>919</v>
      </c>
      <c r="C78" s="36" t="s">
        <v>870</v>
      </c>
      <c r="D78" s="36" t="s">
        <v>411</v>
      </c>
      <c r="E78" s="36" t="s">
        <v>415</v>
      </c>
      <c r="F78" s="37">
        <v>460</v>
      </c>
    </row>
    <row r="79" spans="1:6" ht="38.25">
      <c r="A79" s="16">
        <f t="shared" si="1"/>
        <v>68</v>
      </c>
      <c r="B79" s="35" t="s">
        <v>400</v>
      </c>
      <c r="C79" s="36" t="s">
        <v>870</v>
      </c>
      <c r="D79" s="36" t="s">
        <v>419</v>
      </c>
      <c r="E79" s="36" t="s">
        <v>415</v>
      </c>
      <c r="F79" s="37">
        <v>360</v>
      </c>
    </row>
    <row r="80" spans="1:6" ht="12.75">
      <c r="A80" s="16">
        <f t="shared" si="1"/>
        <v>69</v>
      </c>
      <c r="B80" s="35" t="s">
        <v>440</v>
      </c>
      <c r="C80" s="36" t="s">
        <v>870</v>
      </c>
      <c r="D80" s="36" t="s">
        <v>419</v>
      </c>
      <c r="E80" s="36" t="s">
        <v>482</v>
      </c>
      <c r="F80" s="37">
        <v>360</v>
      </c>
    </row>
    <row r="81" spans="1:6" ht="38.25">
      <c r="A81" s="16">
        <f t="shared" si="1"/>
        <v>70</v>
      </c>
      <c r="B81" s="35" t="s">
        <v>401</v>
      </c>
      <c r="C81" s="36" t="s">
        <v>870</v>
      </c>
      <c r="D81" s="36" t="s">
        <v>422</v>
      </c>
      <c r="E81" s="36" t="s">
        <v>415</v>
      </c>
      <c r="F81" s="37">
        <v>100</v>
      </c>
    </row>
    <row r="82" spans="1:6" ht="12.75">
      <c r="A82" s="16">
        <f t="shared" si="1"/>
        <v>71</v>
      </c>
      <c r="B82" s="35" t="s">
        <v>440</v>
      </c>
      <c r="C82" s="36" t="s">
        <v>870</v>
      </c>
      <c r="D82" s="36" t="s">
        <v>422</v>
      </c>
      <c r="E82" s="36" t="s">
        <v>482</v>
      </c>
      <c r="F82" s="37">
        <v>100</v>
      </c>
    </row>
    <row r="83" spans="1:6" ht="12.75">
      <c r="A83" s="16">
        <f t="shared" si="1"/>
        <v>72</v>
      </c>
      <c r="B83" s="35" t="s">
        <v>402</v>
      </c>
      <c r="C83" s="36" t="s">
        <v>226</v>
      </c>
      <c r="D83" s="36" t="s">
        <v>501</v>
      </c>
      <c r="E83" s="36" t="s">
        <v>415</v>
      </c>
      <c r="F83" s="37">
        <v>1302</v>
      </c>
    </row>
    <row r="84" spans="1:6" ht="12.75">
      <c r="A84" s="16">
        <f t="shared" si="1"/>
        <v>73</v>
      </c>
      <c r="B84" s="35" t="s">
        <v>919</v>
      </c>
      <c r="C84" s="36" t="s">
        <v>226</v>
      </c>
      <c r="D84" s="36" t="s">
        <v>411</v>
      </c>
      <c r="E84" s="36" t="s">
        <v>415</v>
      </c>
      <c r="F84" s="37">
        <v>1302</v>
      </c>
    </row>
    <row r="85" spans="1:6" ht="38.25">
      <c r="A85" s="16">
        <f t="shared" si="1"/>
        <v>74</v>
      </c>
      <c r="B85" s="35" t="s">
        <v>542</v>
      </c>
      <c r="C85" s="36" t="s">
        <v>226</v>
      </c>
      <c r="D85" s="36" t="s">
        <v>543</v>
      </c>
      <c r="E85" s="36" t="s">
        <v>415</v>
      </c>
      <c r="F85" s="37">
        <v>1302</v>
      </c>
    </row>
    <row r="86" spans="1:6" ht="12.75">
      <c r="A86" s="16">
        <f t="shared" si="1"/>
        <v>75</v>
      </c>
      <c r="B86" s="35" t="s">
        <v>440</v>
      </c>
      <c r="C86" s="36" t="s">
        <v>226</v>
      </c>
      <c r="D86" s="36" t="s">
        <v>543</v>
      </c>
      <c r="E86" s="36" t="s">
        <v>482</v>
      </c>
      <c r="F86" s="37">
        <v>1302</v>
      </c>
    </row>
    <row r="87" spans="1:6" ht="12.75">
      <c r="A87" s="16">
        <f t="shared" si="1"/>
        <v>76</v>
      </c>
      <c r="B87" s="35" t="s">
        <v>657</v>
      </c>
      <c r="C87" s="36" t="s">
        <v>658</v>
      </c>
      <c r="D87" s="36" t="s">
        <v>501</v>
      </c>
      <c r="E87" s="36" t="s">
        <v>415</v>
      </c>
      <c r="F87" s="37">
        <v>1132</v>
      </c>
    </row>
    <row r="88" spans="1:6" ht="12.75">
      <c r="A88" s="16">
        <f t="shared" si="1"/>
        <v>77</v>
      </c>
      <c r="B88" s="35" t="s">
        <v>919</v>
      </c>
      <c r="C88" s="36" t="s">
        <v>658</v>
      </c>
      <c r="D88" s="36" t="s">
        <v>411</v>
      </c>
      <c r="E88" s="36" t="s">
        <v>415</v>
      </c>
      <c r="F88" s="37">
        <v>1132</v>
      </c>
    </row>
    <row r="89" spans="1:6" ht="38.25">
      <c r="A89" s="16">
        <f t="shared" si="1"/>
        <v>78</v>
      </c>
      <c r="B89" s="35" t="s">
        <v>542</v>
      </c>
      <c r="C89" s="36" t="s">
        <v>658</v>
      </c>
      <c r="D89" s="36" t="s">
        <v>543</v>
      </c>
      <c r="E89" s="36" t="s">
        <v>415</v>
      </c>
      <c r="F89" s="37">
        <v>1132</v>
      </c>
    </row>
    <row r="90" spans="1:6" ht="12.75">
      <c r="A90" s="16">
        <f t="shared" si="1"/>
        <v>79</v>
      </c>
      <c r="B90" s="35" t="s">
        <v>440</v>
      </c>
      <c r="C90" s="36" t="s">
        <v>658</v>
      </c>
      <c r="D90" s="36" t="s">
        <v>543</v>
      </c>
      <c r="E90" s="36" t="s">
        <v>482</v>
      </c>
      <c r="F90" s="37">
        <v>1132</v>
      </c>
    </row>
    <row r="91" spans="1:6" ht="12.75">
      <c r="A91" s="16">
        <f t="shared" si="1"/>
        <v>80</v>
      </c>
      <c r="B91" s="35" t="s">
        <v>21</v>
      </c>
      <c r="C91" s="36" t="s">
        <v>850</v>
      </c>
      <c r="D91" s="36" t="s">
        <v>501</v>
      </c>
      <c r="E91" s="36" t="s">
        <v>415</v>
      </c>
      <c r="F91" s="37">
        <v>266.7</v>
      </c>
    </row>
    <row r="92" spans="1:6" ht="12.75">
      <c r="A92" s="16">
        <f t="shared" si="1"/>
        <v>81</v>
      </c>
      <c r="B92" s="35" t="s">
        <v>22</v>
      </c>
      <c r="C92" s="36" t="s">
        <v>850</v>
      </c>
      <c r="D92" s="36" t="s">
        <v>852</v>
      </c>
      <c r="E92" s="36" t="s">
        <v>415</v>
      </c>
      <c r="F92" s="37">
        <v>48.7</v>
      </c>
    </row>
    <row r="93" spans="1:6" ht="38.25">
      <c r="A93" s="16">
        <f t="shared" si="1"/>
        <v>82</v>
      </c>
      <c r="B93" s="35" t="s">
        <v>441</v>
      </c>
      <c r="C93" s="36" t="s">
        <v>850</v>
      </c>
      <c r="D93" s="36" t="s">
        <v>891</v>
      </c>
      <c r="E93" s="36" t="s">
        <v>415</v>
      </c>
      <c r="F93" s="37">
        <v>48.7</v>
      </c>
    </row>
    <row r="94" spans="1:6" ht="12.75">
      <c r="A94" s="16">
        <f t="shared" si="1"/>
        <v>83</v>
      </c>
      <c r="B94" s="35" t="s">
        <v>431</v>
      </c>
      <c r="C94" s="36" t="s">
        <v>850</v>
      </c>
      <c r="D94" s="36" t="s">
        <v>891</v>
      </c>
      <c r="E94" s="36" t="s">
        <v>900</v>
      </c>
      <c r="F94" s="37">
        <v>48.7</v>
      </c>
    </row>
    <row r="95" spans="1:6" ht="12.75">
      <c r="A95" s="16">
        <f t="shared" si="1"/>
        <v>84</v>
      </c>
      <c r="B95" s="35" t="s">
        <v>919</v>
      </c>
      <c r="C95" s="36" t="s">
        <v>850</v>
      </c>
      <c r="D95" s="36" t="s">
        <v>411</v>
      </c>
      <c r="E95" s="36" t="s">
        <v>415</v>
      </c>
      <c r="F95" s="37">
        <v>218</v>
      </c>
    </row>
    <row r="96" spans="1:6" ht="25.5">
      <c r="A96" s="16">
        <f t="shared" si="1"/>
        <v>85</v>
      </c>
      <c r="B96" s="35" t="s">
        <v>659</v>
      </c>
      <c r="C96" s="36" t="s">
        <v>850</v>
      </c>
      <c r="D96" s="36" t="s">
        <v>566</v>
      </c>
      <c r="E96" s="36" t="s">
        <v>415</v>
      </c>
      <c r="F96" s="37">
        <v>218</v>
      </c>
    </row>
    <row r="97" spans="1:6" ht="12.75">
      <c r="A97" s="16">
        <f t="shared" si="1"/>
        <v>86</v>
      </c>
      <c r="B97" s="35" t="s">
        <v>440</v>
      </c>
      <c r="C97" s="36" t="s">
        <v>850</v>
      </c>
      <c r="D97" s="36" t="s">
        <v>566</v>
      </c>
      <c r="E97" s="36" t="s">
        <v>482</v>
      </c>
      <c r="F97" s="37">
        <v>218</v>
      </c>
    </row>
    <row r="98" spans="1:6" ht="12.75">
      <c r="A98" s="16">
        <f t="shared" si="1"/>
        <v>87</v>
      </c>
      <c r="B98" s="35" t="s">
        <v>23</v>
      </c>
      <c r="C98" s="36" t="s">
        <v>871</v>
      </c>
      <c r="D98" s="36" t="s">
        <v>501</v>
      </c>
      <c r="E98" s="36" t="s">
        <v>415</v>
      </c>
      <c r="F98" s="37">
        <v>17136.65</v>
      </c>
    </row>
    <row r="99" spans="1:6" ht="12.75">
      <c r="A99" s="16">
        <f t="shared" si="1"/>
        <v>88</v>
      </c>
      <c r="B99" s="35" t="s">
        <v>914</v>
      </c>
      <c r="C99" s="36" t="s">
        <v>871</v>
      </c>
      <c r="D99" s="36" t="s">
        <v>204</v>
      </c>
      <c r="E99" s="36" t="s">
        <v>415</v>
      </c>
      <c r="F99" s="37">
        <v>2324</v>
      </c>
    </row>
    <row r="100" spans="1:6" ht="63.75">
      <c r="A100" s="16">
        <f t="shared" si="1"/>
        <v>89</v>
      </c>
      <c r="B100" s="35" t="s">
        <v>114</v>
      </c>
      <c r="C100" s="36" t="s">
        <v>871</v>
      </c>
      <c r="D100" s="36" t="s">
        <v>465</v>
      </c>
      <c r="E100" s="36" t="s">
        <v>415</v>
      </c>
      <c r="F100" s="37">
        <v>2324</v>
      </c>
    </row>
    <row r="101" spans="1:6" ht="12.75">
      <c r="A101" s="16">
        <f t="shared" si="1"/>
        <v>90</v>
      </c>
      <c r="B101" s="35" t="s">
        <v>431</v>
      </c>
      <c r="C101" s="36" t="s">
        <v>871</v>
      </c>
      <c r="D101" s="36" t="s">
        <v>465</v>
      </c>
      <c r="E101" s="36" t="s">
        <v>900</v>
      </c>
      <c r="F101" s="37">
        <v>2324</v>
      </c>
    </row>
    <row r="102" spans="1:6" ht="12.75">
      <c r="A102" s="16">
        <f t="shared" si="1"/>
        <v>91</v>
      </c>
      <c r="B102" s="35" t="s">
        <v>22</v>
      </c>
      <c r="C102" s="36" t="s">
        <v>871</v>
      </c>
      <c r="D102" s="36" t="s">
        <v>852</v>
      </c>
      <c r="E102" s="36" t="s">
        <v>415</v>
      </c>
      <c r="F102" s="37">
        <v>8349</v>
      </c>
    </row>
    <row r="103" spans="1:6" ht="51">
      <c r="A103" s="16">
        <f t="shared" si="1"/>
        <v>92</v>
      </c>
      <c r="B103" s="35" t="s">
        <v>442</v>
      </c>
      <c r="C103" s="36" t="s">
        <v>871</v>
      </c>
      <c r="D103" s="36" t="s">
        <v>853</v>
      </c>
      <c r="E103" s="36" t="s">
        <v>415</v>
      </c>
      <c r="F103" s="37">
        <v>8349</v>
      </c>
    </row>
    <row r="104" spans="1:6" ht="12.75">
      <c r="A104" s="16">
        <f t="shared" si="1"/>
        <v>93</v>
      </c>
      <c r="B104" s="35" t="s">
        <v>431</v>
      </c>
      <c r="C104" s="36" t="s">
        <v>871</v>
      </c>
      <c r="D104" s="36" t="s">
        <v>853</v>
      </c>
      <c r="E104" s="36" t="s">
        <v>900</v>
      </c>
      <c r="F104" s="37">
        <v>8349</v>
      </c>
    </row>
    <row r="105" spans="1:6" ht="12.75">
      <c r="A105" s="16">
        <f t="shared" si="1"/>
        <v>94</v>
      </c>
      <c r="B105" s="35" t="s">
        <v>919</v>
      </c>
      <c r="C105" s="36" t="s">
        <v>871</v>
      </c>
      <c r="D105" s="36" t="s">
        <v>411</v>
      </c>
      <c r="E105" s="36" t="s">
        <v>415</v>
      </c>
      <c r="F105" s="37">
        <v>6463.65</v>
      </c>
    </row>
    <row r="106" spans="1:6" ht="38.25">
      <c r="A106" s="16">
        <f t="shared" si="1"/>
        <v>95</v>
      </c>
      <c r="B106" s="35" t="s">
        <v>403</v>
      </c>
      <c r="C106" s="36" t="s">
        <v>871</v>
      </c>
      <c r="D106" s="36" t="s">
        <v>420</v>
      </c>
      <c r="E106" s="36" t="s">
        <v>415</v>
      </c>
      <c r="F106" s="37">
        <v>660</v>
      </c>
    </row>
    <row r="107" spans="1:6" ht="12.75">
      <c r="A107" s="16">
        <f t="shared" si="1"/>
        <v>96</v>
      </c>
      <c r="B107" s="35" t="s">
        <v>440</v>
      </c>
      <c r="C107" s="36" t="s">
        <v>871</v>
      </c>
      <c r="D107" s="36" t="s">
        <v>420</v>
      </c>
      <c r="E107" s="36" t="s">
        <v>482</v>
      </c>
      <c r="F107" s="37">
        <v>660</v>
      </c>
    </row>
    <row r="108" spans="1:6" ht="25.5">
      <c r="A108" s="16">
        <f t="shared" si="1"/>
        <v>97</v>
      </c>
      <c r="B108" s="35" t="s">
        <v>404</v>
      </c>
      <c r="C108" s="36" t="s">
        <v>871</v>
      </c>
      <c r="D108" s="36" t="s">
        <v>421</v>
      </c>
      <c r="E108" s="36" t="s">
        <v>415</v>
      </c>
      <c r="F108" s="37">
        <v>120</v>
      </c>
    </row>
    <row r="109" spans="1:6" ht="12.75">
      <c r="A109" s="16">
        <f t="shared" si="1"/>
        <v>98</v>
      </c>
      <c r="B109" s="35" t="s">
        <v>440</v>
      </c>
      <c r="C109" s="36" t="s">
        <v>871</v>
      </c>
      <c r="D109" s="36" t="s">
        <v>421</v>
      </c>
      <c r="E109" s="36" t="s">
        <v>482</v>
      </c>
      <c r="F109" s="37">
        <v>120</v>
      </c>
    </row>
    <row r="110" spans="1:6" ht="38.25">
      <c r="A110" s="16">
        <f t="shared" si="1"/>
        <v>99</v>
      </c>
      <c r="B110" s="35" t="s">
        <v>544</v>
      </c>
      <c r="C110" s="36" t="s">
        <v>871</v>
      </c>
      <c r="D110" s="36" t="s">
        <v>545</v>
      </c>
      <c r="E110" s="36" t="s">
        <v>415</v>
      </c>
      <c r="F110" s="37">
        <v>5683.65</v>
      </c>
    </row>
    <row r="111" spans="1:6" ht="12.75">
      <c r="A111" s="16">
        <f t="shared" si="1"/>
        <v>100</v>
      </c>
      <c r="B111" s="35" t="s">
        <v>440</v>
      </c>
      <c r="C111" s="36" t="s">
        <v>871</v>
      </c>
      <c r="D111" s="36" t="s">
        <v>545</v>
      </c>
      <c r="E111" s="36" t="s">
        <v>482</v>
      </c>
      <c r="F111" s="37">
        <v>5683.65</v>
      </c>
    </row>
    <row r="112" spans="1:6" s="97" customFormat="1" ht="12.75">
      <c r="A112" s="41">
        <f t="shared" si="1"/>
        <v>101</v>
      </c>
      <c r="B112" s="39" t="s">
        <v>405</v>
      </c>
      <c r="C112" s="40" t="s">
        <v>144</v>
      </c>
      <c r="D112" s="40" t="s">
        <v>501</v>
      </c>
      <c r="E112" s="40" t="s">
        <v>415</v>
      </c>
      <c r="F112" s="38">
        <v>14049.986</v>
      </c>
    </row>
    <row r="113" spans="1:6" ht="12.75">
      <c r="A113" s="16">
        <f t="shared" si="1"/>
        <v>102</v>
      </c>
      <c r="B113" s="35" t="s">
        <v>406</v>
      </c>
      <c r="C113" s="36" t="s">
        <v>148</v>
      </c>
      <c r="D113" s="36" t="s">
        <v>501</v>
      </c>
      <c r="E113" s="36" t="s">
        <v>415</v>
      </c>
      <c r="F113" s="37">
        <v>10236</v>
      </c>
    </row>
    <row r="114" spans="1:6" ht="12.75">
      <c r="A114" s="16">
        <f t="shared" si="1"/>
        <v>103</v>
      </c>
      <c r="B114" s="35" t="s">
        <v>22</v>
      </c>
      <c r="C114" s="36" t="s">
        <v>148</v>
      </c>
      <c r="D114" s="36" t="s">
        <v>852</v>
      </c>
      <c r="E114" s="36" t="s">
        <v>415</v>
      </c>
      <c r="F114" s="37">
        <v>10200</v>
      </c>
    </row>
    <row r="115" spans="1:6" ht="63.75">
      <c r="A115" s="16">
        <f t="shared" si="1"/>
        <v>104</v>
      </c>
      <c r="B115" s="35" t="s">
        <v>662</v>
      </c>
      <c r="C115" s="36" t="s">
        <v>148</v>
      </c>
      <c r="D115" s="36" t="s">
        <v>2</v>
      </c>
      <c r="E115" s="36" t="s">
        <v>415</v>
      </c>
      <c r="F115" s="37">
        <v>10200</v>
      </c>
    </row>
    <row r="116" spans="1:6" ht="12.75">
      <c r="A116" s="16">
        <f t="shared" si="1"/>
        <v>105</v>
      </c>
      <c r="B116" s="35" t="s">
        <v>437</v>
      </c>
      <c r="C116" s="36" t="s">
        <v>148</v>
      </c>
      <c r="D116" s="36" t="s">
        <v>2</v>
      </c>
      <c r="E116" s="36" t="s">
        <v>862</v>
      </c>
      <c r="F116" s="37">
        <v>10200</v>
      </c>
    </row>
    <row r="117" spans="1:6" ht="12.75">
      <c r="A117" s="16">
        <f t="shared" si="1"/>
        <v>106</v>
      </c>
      <c r="B117" s="35" t="s">
        <v>919</v>
      </c>
      <c r="C117" s="36" t="s">
        <v>148</v>
      </c>
      <c r="D117" s="36" t="s">
        <v>411</v>
      </c>
      <c r="E117" s="36" t="s">
        <v>415</v>
      </c>
      <c r="F117" s="37">
        <v>36</v>
      </c>
    </row>
    <row r="118" spans="1:6" ht="51">
      <c r="A118" s="16">
        <f t="shared" si="1"/>
        <v>107</v>
      </c>
      <c r="B118" s="35" t="s">
        <v>407</v>
      </c>
      <c r="C118" s="36" t="s">
        <v>148</v>
      </c>
      <c r="D118" s="36" t="s">
        <v>687</v>
      </c>
      <c r="E118" s="36" t="s">
        <v>415</v>
      </c>
      <c r="F118" s="37">
        <v>36</v>
      </c>
    </row>
    <row r="119" spans="1:6" ht="12.75">
      <c r="A119" s="16">
        <f t="shared" si="1"/>
        <v>108</v>
      </c>
      <c r="B119" s="35" t="s">
        <v>440</v>
      </c>
      <c r="C119" s="36" t="s">
        <v>148</v>
      </c>
      <c r="D119" s="36" t="s">
        <v>687</v>
      </c>
      <c r="E119" s="36" t="s">
        <v>482</v>
      </c>
      <c r="F119" s="37">
        <v>36</v>
      </c>
    </row>
    <row r="120" spans="1:6" ht="12.75">
      <c r="A120" s="16">
        <f t="shared" si="1"/>
        <v>109</v>
      </c>
      <c r="B120" s="35" t="s">
        <v>408</v>
      </c>
      <c r="C120" s="36" t="s">
        <v>150</v>
      </c>
      <c r="D120" s="36" t="s">
        <v>501</v>
      </c>
      <c r="E120" s="36" t="s">
        <v>415</v>
      </c>
      <c r="F120" s="37">
        <v>3813.986</v>
      </c>
    </row>
    <row r="121" spans="1:6" ht="12.75">
      <c r="A121" s="16">
        <f t="shared" si="1"/>
        <v>110</v>
      </c>
      <c r="B121" s="35" t="s">
        <v>22</v>
      </c>
      <c r="C121" s="36" t="s">
        <v>150</v>
      </c>
      <c r="D121" s="36" t="s">
        <v>852</v>
      </c>
      <c r="E121" s="36" t="s">
        <v>415</v>
      </c>
      <c r="F121" s="37">
        <v>164.244</v>
      </c>
    </row>
    <row r="122" spans="1:6" ht="51">
      <c r="A122" s="16">
        <f t="shared" si="1"/>
        <v>111</v>
      </c>
      <c r="B122" s="35" t="s">
        <v>546</v>
      </c>
      <c r="C122" s="36" t="s">
        <v>150</v>
      </c>
      <c r="D122" s="36" t="s">
        <v>547</v>
      </c>
      <c r="E122" s="36" t="s">
        <v>415</v>
      </c>
      <c r="F122" s="37">
        <v>164.244</v>
      </c>
    </row>
    <row r="123" spans="1:6" ht="12.75">
      <c r="A123" s="16">
        <f t="shared" si="1"/>
        <v>112</v>
      </c>
      <c r="B123" s="35" t="s">
        <v>431</v>
      </c>
      <c r="C123" s="36" t="s">
        <v>150</v>
      </c>
      <c r="D123" s="36" t="s">
        <v>547</v>
      </c>
      <c r="E123" s="36" t="s">
        <v>900</v>
      </c>
      <c r="F123" s="37">
        <v>164.244</v>
      </c>
    </row>
    <row r="124" spans="1:6" ht="12.75">
      <c r="A124" s="16">
        <f t="shared" si="1"/>
        <v>113</v>
      </c>
      <c r="B124" s="35" t="s">
        <v>919</v>
      </c>
      <c r="C124" s="36" t="s">
        <v>150</v>
      </c>
      <c r="D124" s="36" t="s">
        <v>411</v>
      </c>
      <c r="E124" s="36" t="s">
        <v>415</v>
      </c>
      <c r="F124" s="37">
        <v>3649.742</v>
      </c>
    </row>
    <row r="125" spans="1:6" ht="25.5">
      <c r="A125" s="16">
        <f t="shared" si="1"/>
        <v>114</v>
      </c>
      <c r="B125" s="35" t="s">
        <v>409</v>
      </c>
      <c r="C125" s="36" t="s">
        <v>150</v>
      </c>
      <c r="D125" s="36" t="s">
        <v>430</v>
      </c>
      <c r="E125" s="36" t="s">
        <v>415</v>
      </c>
      <c r="F125" s="37">
        <v>500</v>
      </c>
    </row>
    <row r="126" spans="1:6" ht="12.75">
      <c r="A126" s="16">
        <f t="shared" si="1"/>
        <v>115</v>
      </c>
      <c r="B126" s="35" t="s">
        <v>440</v>
      </c>
      <c r="C126" s="36" t="s">
        <v>150</v>
      </c>
      <c r="D126" s="36" t="s">
        <v>430</v>
      </c>
      <c r="E126" s="36" t="s">
        <v>482</v>
      </c>
      <c r="F126" s="37">
        <v>500</v>
      </c>
    </row>
    <row r="127" spans="1:6" ht="51">
      <c r="A127" s="16">
        <f t="shared" si="1"/>
        <v>116</v>
      </c>
      <c r="B127" s="35" t="s">
        <v>958</v>
      </c>
      <c r="C127" s="36" t="s">
        <v>150</v>
      </c>
      <c r="D127" s="36" t="s">
        <v>522</v>
      </c>
      <c r="E127" s="36" t="s">
        <v>415</v>
      </c>
      <c r="F127" s="37">
        <v>2036.276</v>
      </c>
    </row>
    <row r="128" spans="1:6" ht="12.75">
      <c r="A128" s="16">
        <f t="shared" si="1"/>
        <v>117</v>
      </c>
      <c r="B128" s="35" t="s">
        <v>440</v>
      </c>
      <c r="C128" s="36" t="s">
        <v>150</v>
      </c>
      <c r="D128" s="36" t="s">
        <v>522</v>
      </c>
      <c r="E128" s="36" t="s">
        <v>482</v>
      </c>
      <c r="F128" s="37">
        <v>2036.276</v>
      </c>
    </row>
    <row r="129" spans="1:6" ht="25.5">
      <c r="A129" s="16">
        <f t="shared" si="1"/>
        <v>118</v>
      </c>
      <c r="B129" s="35" t="s">
        <v>884</v>
      </c>
      <c r="C129" s="36" t="s">
        <v>150</v>
      </c>
      <c r="D129" s="36" t="s">
        <v>688</v>
      </c>
      <c r="E129" s="36" t="s">
        <v>415</v>
      </c>
      <c r="F129" s="37">
        <v>1113.466</v>
      </c>
    </row>
    <row r="130" spans="1:6" ht="12.75">
      <c r="A130" s="16">
        <f t="shared" si="1"/>
        <v>119</v>
      </c>
      <c r="B130" s="35" t="s">
        <v>440</v>
      </c>
      <c r="C130" s="36" t="s">
        <v>150</v>
      </c>
      <c r="D130" s="36" t="s">
        <v>688</v>
      </c>
      <c r="E130" s="36" t="s">
        <v>482</v>
      </c>
      <c r="F130" s="37">
        <v>1113.466</v>
      </c>
    </row>
    <row r="131" spans="1:6" s="97" customFormat="1" ht="12.75">
      <c r="A131" s="41">
        <f t="shared" si="1"/>
        <v>120</v>
      </c>
      <c r="B131" s="39" t="s">
        <v>959</v>
      </c>
      <c r="C131" s="40" t="s">
        <v>152</v>
      </c>
      <c r="D131" s="40" t="s">
        <v>501</v>
      </c>
      <c r="E131" s="40" t="s">
        <v>415</v>
      </c>
      <c r="F131" s="38">
        <v>851</v>
      </c>
    </row>
    <row r="132" spans="1:6" ht="12.75">
      <c r="A132" s="16">
        <f t="shared" si="1"/>
        <v>121</v>
      </c>
      <c r="B132" s="35" t="s">
        <v>960</v>
      </c>
      <c r="C132" s="36" t="s">
        <v>153</v>
      </c>
      <c r="D132" s="36" t="s">
        <v>501</v>
      </c>
      <c r="E132" s="36" t="s">
        <v>415</v>
      </c>
      <c r="F132" s="37">
        <v>851</v>
      </c>
    </row>
    <row r="133" spans="1:6" ht="12.75">
      <c r="A133" s="16">
        <f t="shared" si="1"/>
        <v>122</v>
      </c>
      <c r="B133" s="35" t="s">
        <v>919</v>
      </c>
      <c r="C133" s="36" t="s">
        <v>153</v>
      </c>
      <c r="D133" s="36" t="s">
        <v>411</v>
      </c>
      <c r="E133" s="36" t="s">
        <v>415</v>
      </c>
      <c r="F133" s="37">
        <v>851</v>
      </c>
    </row>
    <row r="134" spans="1:6" ht="38.25">
      <c r="A134" s="16">
        <f t="shared" si="1"/>
        <v>123</v>
      </c>
      <c r="B134" s="35" t="s">
        <v>885</v>
      </c>
      <c r="C134" s="36" t="s">
        <v>153</v>
      </c>
      <c r="D134" s="36" t="s">
        <v>428</v>
      </c>
      <c r="E134" s="36" t="s">
        <v>415</v>
      </c>
      <c r="F134" s="37">
        <v>851</v>
      </c>
    </row>
    <row r="135" spans="1:6" ht="12.75">
      <c r="A135" s="16">
        <f t="shared" si="1"/>
        <v>124</v>
      </c>
      <c r="B135" s="35" t="s">
        <v>440</v>
      </c>
      <c r="C135" s="36" t="s">
        <v>153</v>
      </c>
      <c r="D135" s="36" t="s">
        <v>428</v>
      </c>
      <c r="E135" s="36" t="s">
        <v>482</v>
      </c>
      <c r="F135" s="37">
        <v>851</v>
      </c>
    </row>
    <row r="136" spans="1:6" s="97" customFormat="1" ht="12.75">
      <c r="A136" s="41">
        <f t="shared" si="1"/>
        <v>125</v>
      </c>
      <c r="B136" s="39" t="s">
        <v>961</v>
      </c>
      <c r="C136" s="40" t="s">
        <v>154</v>
      </c>
      <c r="D136" s="40" t="s">
        <v>501</v>
      </c>
      <c r="E136" s="40" t="s">
        <v>415</v>
      </c>
      <c r="F136" s="38">
        <v>296259.323</v>
      </c>
    </row>
    <row r="137" spans="1:6" ht="12.75">
      <c r="A137" s="16">
        <f t="shared" si="1"/>
        <v>126</v>
      </c>
      <c r="B137" s="35" t="s">
        <v>962</v>
      </c>
      <c r="C137" s="36" t="s">
        <v>155</v>
      </c>
      <c r="D137" s="36" t="s">
        <v>501</v>
      </c>
      <c r="E137" s="36" t="s">
        <v>415</v>
      </c>
      <c r="F137" s="37">
        <f>89231.7623+99.9</f>
        <v>89331.6623</v>
      </c>
    </row>
    <row r="138" spans="1:6" ht="12.75">
      <c r="A138" s="16">
        <f t="shared" si="1"/>
        <v>127</v>
      </c>
      <c r="B138" s="35" t="s">
        <v>963</v>
      </c>
      <c r="C138" s="36" t="s">
        <v>155</v>
      </c>
      <c r="D138" s="36" t="s">
        <v>208</v>
      </c>
      <c r="E138" s="36" t="s">
        <v>415</v>
      </c>
      <c r="F138" s="37">
        <f>70750.038+99.9</f>
        <v>70849.938</v>
      </c>
    </row>
    <row r="139" spans="1:6" ht="12.75">
      <c r="A139" s="16">
        <f t="shared" si="1"/>
        <v>128</v>
      </c>
      <c r="B139" s="35" t="s">
        <v>417</v>
      </c>
      <c r="C139" s="36" t="s">
        <v>155</v>
      </c>
      <c r="D139" s="36" t="s">
        <v>156</v>
      </c>
      <c r="E139" s="36" t="s">
        <v>415</v>
      </c>
      <c r="F139" s="37">
        <f>60985.8305+99.9</f>
        <v>61085.7305</v>
      </c>
    </row>
    <row r="140" spans="1:6" ht="12.75">
      <c r="A140" s="16">
        <f t="shared" si="1"/>
        <v>129</v>
      </c>
      <c r="B140" s="35" t="s">
        <v>239</v>
      </c>
      <c r="C140" s="36" t="s">
        <v>155</v>
      </c>
      <c r="D140" s="36" t="s">
        <v>156</v>
      </c>
      <c r="E140" s="36" t="s">
        <v>157</v>
      </c>
      <c r="F140" s="37">
        <f>60985.8305+99.9</f>
        <v>61085.7305</v>
      </c>
    </row>
    <row r="141" spans="1:6" ht="25.5">
      <c r="A141" s="16">
        <f t="shared" si="1"/>
        <v>130</v>
      </c>
      <c r="B141" s="35" t="s">
        <v>443</v>
      </c>
      <c r="C141" s="36" t="s">
        <v>155</v>
      </c>
      <c r="D141" s="36" t="s">
        <v>190</v>
      </c>
      <c r="E141" s="36" t="s">
        <v>415</v>
      </c>
      <c r="F141" s="37">
        <v>9764.2075</v>
      </c>
    </row>
    <row r="142" spans="1:6" ht="12.75">
      <c r="A142" s="16">
        <f aca="true" t="shared" si="2" ref="A142:A205">1+A141</f>
        <v>131</v>
      </c>
      <c r="B142" s="35" t="s">
        <v>239</v>
      </c>
      <c r="C142" s="36" t="s">
        <v>155</v>
      </c>
      <c r="D142" s="36" t="s">
        <v>190</v>
      </c>
      <c r="E142" s="36" t="s">
        <v>157</v>
      </c>
      <c r="F142" s="37">
        <v>9764.2075</v>
      </c>
    </row>
    <row r="143" spans="1:6" ht="12.75">
      <c r="A143" s="16">
        <f t="shared" si="2"/>
        <v>132</v>
      </c>
      <c r="B143" s="35" t="s">
        <v>914</v>
      </c>
      <c r="C143" s="36" t="s">
        <v>155</v>
      </c>
      <c r="D143" s="36" t="s">
        <v>204</v>
      </c>
      <c r="E143" s="36" t="s">
        <v>415</v>
      </c>
      <c r="F143" s="37">
        <v>9881.7243</v>
      </c>
    </row>
    <row r="144" spans="1:6" ht="38.25">
      <c r="A144" s="16">
        <f t="shared" si="2"/>
        <v>133</v>
      </c>
      <c r="B144" s="35" t="s">
        <v>548</v>
      </c>
      <c r="C144" s="36" t="s">
        <v>155</v>
      </c>
      <c r="D144" s="36" t="s">
        <v>549</v>
      </c>
      <c r="E144" s="36" t="s">
        <v>415</v>
      </c>
      <c r="F144" s="37">
        <v>4725.4889</v>
      </c>
    </row>
    <row r="145" spans="1:6" ht="12.75">
      <c r="A145" s="16">
        <f t="shared" si="2"/>
        <v>134</v>
      </c>
      <c r="B145" s="35" t="s">
        <v>239</v>
      </c>
      <c r="C145" s="36" t="s">
        <v>155</v>
      </c>
      <c r="D145" s="36" t="s">
        <v>549</v>
      </c>
      <c r="E145" s="36" t="s">
        <v>157</v>
      </c>
      <c r="F145" s="37">
        <v>4725.4889</v>
      </c>
    </row>
    <row r="146" spans="1:6" ht="51">
      <c r="A146" s="16">
        <f t="shared" si="2"/>
        <v>135</v>
      </c>
      <c r="B146" s="35" t="s">
        <v>444</v>
      </c>
      <c r="C146" s="36" t="s">
        <v>155</v>
      </c>
      <c r="D146" s="36" t="s">
        <v>481</v>
      </c>
      <c r="E146" s="36" t="s">
        <v>415</v>
      </c>
      <c r="F146" s="37">
        <v>134.9996</v>
      </c>
    </row>
    <row r="147" spans="1:6" ht="12.75">
      <c r="A147" s="16">
        <f t="shared" si="2"/>
        <v>136</v>
      </c>
      <c r="B147" s="35" t="s">
        <v>239</v>
      </c>
      <c r="C147" s="36" t="s">
        <v>155</v>
      </c>
      <c r="D147" s="36" t="s">
        <v>481</v>
      </c>
      <c r="E147" s="36" t="s">
        <v>157</v>
      </c>
      <c r="F147" s="37">
        <v>134.9996</v>
      </c>
    </row>
    <row r="148" spans="1:6" ht="12.75">
      <c r="A148" s="16">
        <f t="shared" si="2"/>
        <v>137</v>
      </c>
      <c r="B148" s="35" t="s">
        <v>550</v>
      </c>
      <c r="C148" s="36" t="s">
        <v>155</v>
      </c>
      <c r="D148" s="36" t="s">
        <v>551</v>
      </c>
      <c r="E148" s="36" t="s">
        <v>415</v>
      </c>
      <c r="F148" s="37">
        <v>5021.2358</v>
      </c>
    </row>
    <row r="149" spans="1:6" ht="12.75">
      <c r="A149" s="16">
        <f t="shared" si="2"/>
        <v>138</v>
      </c>
      <c r="B149" s="35" t="s">
        <v>239</v>
      </c>
      <c r="C149" s="36" t="s">
        <v>155</v>
      </c>
      <c r="D149" s="36" t="s">
        <v>551</v>
      </c>
      <c r="E149" s="36" t="s">
        <v>157</v>
      </c>
      <c r="F149" s="37">
        <v>5021.2358</v>
      </c>
    </row>
    <row r="150" spans="1:6" ht="12.75">
      <c r="A150" s="16">
        <f t="shared" si="2"/>
        <v>139</v>
      </c>
      <c r="B150" s="35" t="s">
        <v>919</v>
      </c>
      <c r="C150" s="36" t="s">
        <v>155</v>
      </c>
      <c r="D150" s="36" t="s">
        <v>411</v>
      </c>
      <c r="E150" s="36" t="s">
        <v>415</v>
      </c>
      <c r="F150" s="37">
        <v>8600</v>
      </c>
    </row>
    <row r="151" spans="1:6" ht="25.5">
      <c r="A151" s="16">
        <f t="shared" si="2"/>
        <v>140</v>
      </c>
      <c r="B151" s="35" t="s">
        <v>884</v>
      </c>
      <c r="C151" s="36" t="s">
        <v>155</v>
      </c>
      <c r="D151" s="36" t="s">
        <v>688</v>
      </c>
      <c r="E151" s="36" t="s">
        <v>415</v>
      </c>
      <c r="F151" s="37">
        <v>377</v>
      </c>
    </row>
    <row r="152" spans="1:6" ht="12.75">
      <c r="A152" s="16">
        <f t="shared" si="2"/>
        <v>141</v>
      </c>
      <c r="B152" s="35" t="s">
        <v>440</v>
      </c>
      <c r="C152" s="36" t="s">
        <v>155</v>
      </c>
      <c r="D152" s="36" t="s">
        <v>688</v>
      </c>
      <c r="E152" s="36" t="s">
        <v>482</v>
      </c>
      <c r="F152" s="37">
        <v>377</v>
      </c>
    </row>
    <row r="153" spans="1:6" ht="38.25">
      <c r="A153" s="16">
        <f t="shared" si="2"/>
        <v>142</v>
      </c>
      <c r="B153" s="35" t="s">
        <v>965</v>
      </c>
      <c r="C153" s="36" t="s">
        <v>155</v>
      </c>
      <c r="D153" s="36" t="s">
        <v>123</v>
      </c>
      <c r="E153" s="36" t="s">
        <v>415</v>
      </c>
      <c r="F153" s="37">
        <v>8223</v>
      </c>
    </row>
    <row r="154" spans="1:6" ht="12.75">
      <c r="A154" s="16">
        <f t="shared" si="2"/>
        <v>143</v>
      </c>
      <c r="B154" s="35" t="s">
        <v>440</v>
      </c>
      <c r="C154" s="36" t="s">
        <v>155</v>
      </c>
      <c r="D154" s="36" t="s">
        <v>123</v>
      </c>
      <c r="E154" s="36" t="s">
        <v>482</v>
      </c>
      <c r="F154" s="37">
        <v>8223</v>
      </c>
    </row>
    <row r="155" spans="1:6" ht="12.75">
      <c r="A155" s="16">
        <f t="shared" si="2"/>
        <v>144</v>
      </c>
      <c r="B155" s="35" t="s">
        <v>966</v>
      </c>
      <c r="C155" s="36" t="s">
        <v>158</v>
      </c>
      <c r="D155" s="36" t="s">
        <v>501</v>
      </c>
      <c r="E155" s="36" t="s">
        <v>415</v>
      </c>
      <c r="F155" s="37">
        <f>190383.6617+100</f>
        <v>190483.6617</v>
      </c>
    </row>
    <row r="156" spans="1:6" ht="12.75">
      <c r="A156" s="16">
        <f t="shared" si="2"/>
        <v>145</v>
      </c>
      <c r="B156" s="35" t="s">
        <v>196</v>
      </c>
      <c r="C156" s="36" t="s">
        <v>158</v>
      </c>
      <c r="D156" s="36" t="s">
        <v>197</v>
      </c>
      <c r="E156" s="36" t="s">
        <v>415</v>
      </c>
      <c r="F156" s="37">
        <v>80.5431</v>
      </c>
    </row>
    <row r="157" spans="1:6" ht="12.75">
      <c r="A157" s="16">
        <f t="shared" si="2"/>
        <v>146</v>
      </c>
      <c r="B157" s="35" t="s">
        <v>203</v>
      </c>
      <c r="C157" s="36" t="s">
        <v>158</v>
      </c>
      <c r="D157" s="36" t="s">
        <v>864</v>
      </c>
      <c r="E157" s="36" t="s">
        <v>415</v>
      </c>
      <c r="F157" s="37">
        <v>80.5431</v>
      </c>
    </row>
    <row r="158" spans="1:6" ht="12.75">
      <c r="A158" s="16">
        <f t="shared" si="2"/>
        <v>147</v>
      </c>
      <c r="B158" s="35" t="s">
        <v>239</v>
      </c>
      <c r="C158" s="36" t="s">
        <v>158</v>
      </c>
      <c r="D158" s="36" t="s">
        <v>864</v>
      </c>
      <c r="E158" s="36" t="s">
        <v>157</v>
      </c>
      <c r="F158" s="37">
        <v>80.5431</v>
      </c>
    </row>
    <row r="159" spans="1:6" ht="25.5">
      <c r="A159" s="16">
        <f t="shared" si="2"/>
        <v>148</v>
      </c>
      <c r="B159" s="35" t="s">
        <v>967</v>
      </c>
      <c r="C159" s="36" t="s">
        <v>158</v>
      </c>
      <c r="D159" s="36" t="s">
        <v>209</v>
      </c>
      <c r="E159" s="36" t="s">
        <v>415</v>
      </c>
      <c r="F159" s="37">
        <f>14354.3813+100</f>
        <v>14454.3813</v>
      </c>
    </row>
    <row r="160" spans="1:6" ht="12.75">
      <c r="A160" s="16">
        <f t="shared" si="2"/>
        <v>149</v>
      </c>
      <c r="B160" s="35" t="s">
        <v>968</v>
      </c>
      <c r="C160" s="36" t="s">
        <v>158</v>
      </c>
      <c r="D160" s="36" t="s">
        <v>159</v>
      </c>
      <c r="E160" s="36" t="s">
        <v>415</v>
      </c>
      <c r="F160" s="37">
        <f>14354.3813+100</f>
        <v>14454.3813</v>
      </c>
    </row>
    <row r="161" spans="1:6" ht="12.75">
      <c r="A161" s="16">
        <f t="shared" si="2"/>
        <v>150</v>
      </c>
      <c r="B161" s="35" t="s">
        <v>239</v>
      </c>
      <c r="C161" s="36" t="s">
        <v>158</v>
      </c>
      <c r="D161" s="36" t="s">
        <v>159</v>
      </c>
      <c r="E161" s="36" t="s">
        <v>157</v>
      </c>
      <c r="F161" s="37">
        <f>14354.3813+100</f>
        <v>14454.3813</v>
      </c>
    </row>
    <row r="162" spans="1:6" ht="12.75">
      <c r="A162" s="16">
        <f t="shared" si="2"/>
        <v>151</v>
      </c>
      <c r="B162" s="35" t="s">
        <v>102</v>
      </c>
      <c r="C162" s="36" t="s">
        <v>158</v>
      </c>
      <c r="D162" s="36" t="s">
        <v>210</v>
      </c>
      <c r="E162" s="36" t="s">
        <v>415</v>
      </c>
      <c r="F162" s="37">
        <v>15770.4627</v>
      </c>
    </row>
    <row r="163" spans="1:6" ht="12.75">
      <c r="A163" s="16">
        <f t="shared" si="2"/>
        <v>152</v>
      </c>
      <c r="B163" s="35" t="s">
        <v>417</v>
      </c>
      <c r="C163" s="36" t="s">
        <v>158</v>
      </c>
      <c r="D163" s="36" t="s">
        <v>160</v>
      </c>
      <c r="E163" s="36" t="s">
        <v>415</v>
      </c>
      <c r="F163" s="37">
        <v>15770.4627</v>
      </c>
    </row>
    <row r="164" spans="1:6" ht="12.75">
      <c r="A164" s="16">
        <f t="shared" si="2"/>
        <v>153</v>
      </c>
      <c r="B164" s="35" t="s">
        <v>239</v>
      </c>
      <c r="C164" s="36" t="s">
        <v>158</v>
      </c>
      <c r="D164" s="36" t="s">
        <v>160</v>
      </c>
      <c r="E164" s="36" t="s">
        <v>157</v>
      </c>
      <c r="F164" s="37">
        <v>15770.4627</v>
      </c>
    </row>
    <row r="165" spans="1:6" ht="12.75">
      <c r="A165" s="16">
        <f t="shared" si="2"/>
        <v>154</v>
      </c>
      <c r="B165" s="35" t="s">
        <v>680</v>
      </c>
      <c r="C165" s="36" t="s">
        <v>158</v>
      </c>
      <c r="D165" s="36" t="s">
        <v>195</v>
      </c>
      <c r="E165" s="36" t="s">
        <v>415</v>
      </c>
      <c r="F165" s="37">
        <v>2278.0012</v>
      </c>
    </row>
    <row r="166" spans="1:6" ht="12.75">
      <c r="A166" s="16">
        <f t="shared" si="2"/>
        <v>155</v>
      </c>
      <c r="B166" s="35" t="s">
        <v>681</v>
      </c>
      <c r="C166" s="36" t="s">
        <v>158</v>
      </c>
      <c r="D166" s="36" t="s">
        <v>161</v>
      </c>
      <c r="E166" s="36" t="s">
        <v>415</v>
      </c>
      <c r="F166" s="37">
        <v>2278.0012</v>
      </c>
    </row>
    <row r="167" spans="1:6" ht="12.75">
      <c r="A167" s="16">
        <f t="shared" si="2"/>
        <v>156</v>
      </c>
      <c r="B167" s="35" t="s">
        <v>239</v>
      </c>
      <c r="C167" s="36" t="s">
        <v>158</v>
      </c>
      <c r="D167" s="36" t="s">
        <v>161</v>
      </c>
      <c r="E167" s="36" t="s">
        <v>157</v>
      </c>
      <c r="F167" s="37">
        <v>2278.0012</v>
      </c>
    </row>
    <row r="168" spans="1:6" ht="12.75">
      <c r="A168" s="16">
        <f t="shared" si="2"/>
        <v>157</v>
      </c>
      <c r="B168" s="35" t="s">
        <v>914</v>
      </c>
      <c r="C168" s="36" t="s">
        <v>158</v>
      </c>
      <c r="D168" s="36" t="s">
        <v>204</v>
      </c>
      <c r="E168" s="36" t="s">
        <v>415</v>
      </c>
      <c r="F168" s="37">
        <v>145551.7425</v>
      </c>
    </row>
    <row r="169" spans="1:6" ht="38.25">
      <c r="A169" s="16">
        <f t="shared" si="2"/>
        <v>158</v>
      </c>
      <c r="B169" s="35" t="s">
        <v>445</v>
      </c>
      <c r="C169" s="36" t="s">
        <v>158</v>
      </c>
      <c r="D169" s="36" t="s">
        <v>162</v>
      </c>
      <c r="E169" s="36" t="s">
        <v>415</v>
      </c>
      <c r="F169" s="37">
        <v>11469</v>
      </c>
    </row>
    <row r="170" spans="1:6" ht="12.75">
      <c r="A170" s="16">
        <f t="shared" si="2"/>
        <v>159</v>
      </c>
      <c r="B170" s="35" t="s">
        <v>239</v>
      </c>
      <c r="C170" s="36" t="s">
        <v>158</v>
      </c>
      <c r="D170" s="36" t="s">
        <v>162</v>
      </c>
      <c r="E170" s="36" t="s">
        <v>157</v>
      </c>
      <c r="F170" s="37">
        <v>11469</v>
      </c>
    </row>
    <row r="171" spans="1:6" ht="38.25">
      <c r="A171" s="16">
        <f t="shared" si="2"/>
        <v>160</v>
      </c>
      <c r="B171" s="35" t="s">
        <v>548</v>
      </c>
      <c r="C171" s="36" t="s">
        <v>158</v>
      </c>
      <c r="D171" s="36" t="s">
        <v>549</v>
      </c>
      <c r="E171" s="36" t="s">
        <v>415</v>
      </c>
      <c r="F171" s="37">
        <v>1221.51</v>
      </c>
    </row>
    <row r="172" spans="1:6" ht="12.75">
      <c r="A172" s="16">
        <f t="shared" si="2"/>
        <v>161</v>
      </c>
      <c r="B172" s="35" t="s">
        <v>239</v>
      </c>
      <c r="C172" s="36" t="s">
        <v>158</v>
      </c>
      <c r="D172" s="36" t="s">
        <v>549</v>
      </c>
      <c r="E172" s="36" t="s">
        <v>157</v>
      </c>
      <c r="F172" s="37">
        <v>1221.51</v>
      </c>
    </row>
    <row r="173" spans="1:6" ht="63.75">
      <c r="A173" s="16">
        <f t="shared" si="2"/>
        <v>162</v>
      </c>
      <c r="B173" s="35" t="s">
        <v>663</v>
      </c>
      <c r="C173" s="36" t="s">
        <v>158</v>
      </c>
      <c r="D173" s="36" t="s">
        <v>163</v>
      </c>
      <c r="E173" s="36" t="s">
        <v>415</v>
      </c>
      <c r="F173" s="37">
        <v>126993</v>
      </c>
    </row>
    <row r="174" spans="1:6" ht="12.75">
      <c r="A174" s="16">
        <f t="shared" si="2"/>
        <v>163</v>
      </c>
      <c r="B174" s="35" t="s">
        <v>239</v>
      </c>
      <c r="C174" s="36" t="s">
        <v>158</v>
      </c>
      <c r="D174" s="36" t="s">
        <v>163</v>
      </c>
      <c r="E174" s="36" t="s">
        <v>157</v>
      </c>
      <c r="F174" s="37">
        <v>126993</v>
      </c>
    </row>
    <row r="175" spans="1:6" ht="12.75">
      <c r="A175" s="16">
        <f t="shared" si="2"/>
        <v>164</v>
      </c>
      <c r="B175" s="35" t="s">
        <v>550</v>
      </c>
      <c r="C175" s="36" t="s">
        <v>158</v>
      </c>
      <c r="D175" s="36" t="s">
        <v>551</v>
      </c>
      <c r="E175" s="36" t="s">
        <v>415</v>
      </c>
      <c r="F175" s="37">
        <v>5868.2325</v>
      </c>
    </row>
    <row r="176" spans="1:6" ht="12.75">
      <c r="A176" s="16">
        <f t="shared" si="2"/>
        <v>165</v>
      </c>
      <c r="B176" s="35" t="s">
        <v>239</v>
      </c>
      <c r="C176" s="36" t="s">
        <v>158</v>
      </c>
      <c r="D176" s="36" t="s">
        <v>551</v>
      </c>
      <c r="E176" s="36" t="s">
        <v>157</v>
      </c>
      <c r="F176" s="37">
        <v>5868.2325</v>
      </c>
    </row>
    <row r="177" spans="1:6" ht="12.75">
      <c r="A177" s="16">
        <f t="shared" si="2"/>
        <v>166</v>
      </c>
      <c r="B177" s="35" t="s">
        <v>22</v>
      </c>
      <c r="C177" s="36" t="s">
        <v>158</v>
      </c>
      <c r="D177" s="36" t="s">
        <v>852</v>
      </c>
      <c r="E177" s="36" t="s">
        <v>415</v>
      </c>
      <c r="F177" s="37">
        <v>1861</v>
      </c>
    </row>
    <row r="178" spans="1:6" ht="51">
      <c r="A178" s="16">
        <f t="shared" si="2"/>
        <v>167</v>
      </c>
      <c r="B178" s="35" t="s">
        <v>888</v>
      </c>
      <c r="C178" s="36" t="s">
        <v>158</v>
      </c>
      <c r="D178" s="36" t="s">
        <v>292</v>
      </c>
      <c r="E178" s="36" t="s">
        <v>415</v>
      </c>
      <c r="F178" s="37">
        <v>1771</v>
      </c>
    </row>
    <row r="179" spans="1:6" ht="12.75">
      <c r="A179" s="16">
        <f t="shared" si="2"/>
        <v>168</v>
      </c>
      <c r="B179" s="35" t="s">
        <v>239</v>
      </c>
      <c r="C179" s="36" t="s">
        <v>158</v>
      </c>
      <c r="D179" s="36" t="s">
        <v>292</v>
      </c>
      <c r="E179" s="36" t="s">
        <v>157</v>
      </c>
      <c r="F179" s="37">
        <v>1771</v>
      </c>
    </row>
    <row r="180" spans="1:6" ht="51">
      <c r="A180" s="16">
        <f t="shared" si="2"/>
        <v>169</v>
      </c>
      <c r="B180" s="35" t="s">
        <v>546</v>
      </c>
      <c r="C180" s="36" t="s">
        <v>158</v>
      </c>
      <c r="D180" s="36" t="s">
        <v>547</v>
      </c>
      <c r="E180" s="36" t="s">
        <v>415</v>
      </c>
      <c r="F180" s="37">
        <v>90</v>
      </c>
    </row>
    <row r="181" spans="1:6" ht="12.75">
      <c r="A181" s="16">
        <f t="shared" si="2"/>
        <v>170</v>
      </c>
      <c r="B181" s="35" t="s">
        <v>239</v>
      </c>
      <c r="C181" s="36" t="s">
        <v>158</v>
      </c>
      <c r="D181" s="36" t="s">
        <v>547</v>
      </c>
      <c r="E181" s="36" t="s">
        <v>157</v>
      </c>
      <c r="F181" s="37">
        <v>90</v>
      </c>
    </row>
    <row r="182" spans="1:6" ht="12.75">
      <c r="A182" s="16">
        <f t="shared" si="2"/>
        <v>171</v>
      </c>
      <c r="B182" s="35" t="s">
        <v>919</v>
      </c>
      <c r="C182" s="36" t="s">
        <v>158</v>
      </c>
      <c r="D182" s="36" t="s">
        <v>411</v>
      </c>
      <c r="E182" s="36" t="s">
        <v>415</v>
      </c>
      <c r="F182" s="37">
        <v>10487.5309</v>
      </c>
    </row>
    <row r="183" spans="1:6" ht="25.5">
      <c r="A183" s="16">
        <f t="shared" si="2"/>
        <v>172</v>
      </c>
      <c r="B183" s="35" t="s">
        <v>884</v>
      </c>
      <c r="C183" s="36" t="s">
        <v>158</v>
      </c>
      <c r="D183" s="36" t="s">
        <v>688</v>
      </c>
      <c r="E183" s="36" t="s">
        <v>415</v>
      </c>
      <c r="F183" s="37">
        <v>291.9</v>
      </c>
    </row>
    <row r="184" spans="1:6" ht="12.75">
      <c r="A184" s="16">
        <f t="shared" si="2"/>
        <v>173</v>
      </c>
      <c r="B184" s="35" t="s">
        <v>440</v>
      </c>
      <c r="C184" s="36" t="s">
        <v>158</v>
      </c>
      <c r="D184" s="36" t="s">
        <v>688</v>
      </c>
      <c r="E184" s="36" t="s">
        <v>482</v>
      </c>
      <c r="F184" s="37">
        <v>291.9</v>
      </c>
    </row>
    <row r="185" spans="1:6" ht="38.25">
      <c r="A185" s="16">
        <f t="shared" si="2"/>
        <v>174</v>
      </c>
      <c r="B185" s="35" t="s">
        <v>115</v>
      </c>
      <c r="C185" s="36" t="s">
        <v>158</v>
      </c>
      <c r="D185" s="36" t="s">
        <v>113</v>
      </c>
      <c r="E185" s="36" t="s">
        <v>415</v>
      </c>
      <c r="F185" s="37">
        <v>10195.6309</v>
      </c>
    </row>
    <row r="186" spans="1:6" ht="12.75">
      <c r="A186" s="16">
        <f t="shared" si="2"/>
        <v>175</v>
      </c>
      <c r="B186" s="35" t="s">
        <v>440</v>
      </c>
      <c r="C186" s="36" t="s">
        <v>158</v>
      </c>
      <c r="D186" s="36" t="s">
        <v>113</v>
      </c>
      <c r="E186" s="36" t="s">
        <v>482</v>
      </c>
      <c r="F186" s="37">
        <v>10195.6309</v>
      </c>
    </row>
    <row r="187" spans="1:6" ht="12.75">
      <c r="A187" s="16">
        <f t="shared" si="2"/>
        <v>176</v>
      </c>
      <c r="B187" s="35" t="s">
        <v>682</v>
      </c>
      <c r="C187" s="36" t="s">
        <v>164</v>
      </c>
      <c r="D187" s="36" t="s">
        <v>501</v>
      </c>
      <c r="E187" s="36" t="s">
        <v>415</v>
      </c>
      <c r="F187" s="37">
        <v>11663.899</v>
      </c>
    </row>
    <row r="188" spans="1:6" ht="12.75">
      <c r="A188" s="16">
        <f t="shared" si="2"/>
        <v>177</v>
      </c>
      <c r="B188" s="35" t="s">
        <v>964</v>
      </c>
      <c r="C188" s="36" t="s">
        <v>164</v>
      </c>
      <c r="D188" s="36" t="s">
        <v>211</v>
      </c>
      <c r="E188" s="36" t="s">
        <v>415</v>
      </c>
      <c r="F188" s="37">
        <v>11285.3991</v>
      </c>
    </row>
    <row r="189" spans="1:6" ht="38.25">
      <c r="A189" s="16">
        <f t="shared" si="2"/>
        <v>178</v>
      </c>
      <c r="B189" s="35" t="s">
        <v>446</v>
      </c>
      <c r="C189" s="36" t="s">
        <v>164</v>
      </c>
      <c r="D189" s="36" t="s">
        <v>304</v>
      </c>
      <c r="E189" s="36" t="s">
        <v>415</v>
      </c>
      <c r="F189" s="37">
        <v>7031.3986</v>
      </c>
    </row>
    <row r="190" spans="1:6" ht="12.75">
      <c r="A190" s="16">
        <f t="shared" si="2"/>
        <v>179</v>
      </c>
      <c r="B190" s="35" t="s">
        <v>239</v>
      </c>
      <c r="C190" s="36" t="s">
        <v>164</v>
      </c>
      <c r="D190" s="36" t="s">
        <v>304</v>
      </c>
      <c r="E190" s="36" t="s">
        <v>157</v>
      </c>
      <c r="F190" s="37">
        <v>7031.3986</v>
      </c>
    </row>
    <row r="191" spans="1:6" ht="38.25">
      <c r="A191" s="16">
        <f t="shared" si="2"/>
        <v>180</v>
      </c>
      <c r="B191" s="35" t="s">
        <v>447</v>
      </c>
      <c r="C191" s="36" t="s">
        <v>164</v>
      </c>
      <c r="D191" s="36" t="s">
        <v>165</v>
      </c>
      <c r="E191" s="36" t="s">
        <v>415</v>
      </c>
      <c r="F191" s="37">
        <v>4254.0005</v>
      </c>
    </row>
    <row r="192" spans="1:6" ht="12.75">
      <c r="A192" s="16">
        <f t="shared" si="2"/>
        <v>181</v>
      </c>
      <c r="B192" s="35" t="s">
        <v>239</v>
      </c>
      <c r="C192" s="36" t="s">
        <v>164</v>
      </c>
      <c r="D192" s="36" t="s">
        <v>165</v>
      </c>
      <c r="E192" s="36" t="s">
        <v>157</v>
      </c>
      <c r="F192" s="37">
        <v>4254.0005</v>
      </c>
    </row>
    <row r="193" spans="1:6" ht="12.75">
      <c r="A193" s="16">
        <f t="shared" si="2"/>
        <v>182</v>
      </c>
      <c r="B193" s="35" t="s">
        <v>919</v>
      </c>
      <c r="C193" s="36" t="s">
        <v>164</v>
      </c>
      <c r="D193" s="36" t="s">
        <v>411</v>
      </c>
      <c r="E193" s="36" t="s">
        <v>415</v>
      </c>
      <c r="F193" s="37">
        <v>378.4999</v>
      </c>
    </row>
    <row r="194" spans="1:6" ht="25.5">
      <c r="A194" s="16">
        <f t="shared" si="2"/>
        <v>183</v>
      </c>
      <c r="B194" s="35" t="s">
        <v>890</v>
      </c>
      <c r="C194" s="36" t="s">
        <v>164</v>
      </c>
      <c r="D194" s="36" t="s">
        <v>426</v>
      </c>
      <c r="E194" s="36" t="s">
        <v>415</v>
      </c>
      <c r="F194" s="37">
        <v>378.4999</v>
      </c>
    </row>
    <row r="195" spans="1:6" ht="12.75">
      <c r="A195" s="16">
        <f t="shared" si="2"/>
        <v>184</v>
      </c>
      <c r="B195" s="35" t="s">
        <v>440</v>
      </c>
      <c r="C195" s="36" t="s">
        <v>164</v>
      </c>
      <c r="D195" s="36" t="s">
        <v>426</v>
      </c>
      <c r="E195" s="36" t="s">
        <v>482</v>
      </c>
      <c r="F195" s="37">
        <v>378.4999</v>
      </c>
    </row>
    <row r="196" spans="1:6" ht="12.75">
      <c r="A196" s="16">
        <f t="shared" si="2"/>
        <v>185</v>
      </c>
      <c r="B196" s="35" t="s">
        <v>683</v>
      </c>
      <c r="C196" s="36" t="s">
        <v>166</v>
      </c>
      <c r="D196" s="36" t="s">
        <v>501</v>
      </c>
      <c r="E196" s="36" t="s">
        <v>415</v>
      </c>
      <c r="F196" s="37">
        <f>4980+-199.9</f>
        <v>4780.1</v>
      </c>
    </row>
    <row r="197" spans="1:6" ht="51">
      <c r="A197" s="16">
        <f t="shared" si="2"/>
        <v>186</v>
      </c>
      <c r="B197" s="35" t="s">
        <v>33</v>
      </c>
      <c r="C197" s="36" t="s">
        <v>166</v>
      </c>
      <c r="D197" s="36" t="s">
        <v>212</v>
      </c>
      <c r="E197" s="36" t="s">
        <v>415</v>
      </c>
      <c r="F197" s="37">
        <f>4980+-199.9</f>
        <v>4780.1</v>
      </c>
    </row>
    <row r="198" spans="1:6" ht="12.75">
      <c r="A198" s="16">
        <f t="shared" si="2"/>
        <v>187</v>
      </c>
      <c r="B198" s="35" t="s">
        <v>417</v>
      </c>
      <c r="C198" s="36" t="s">
        <v>166</v>
      </c>
      <c r="D198" s="36" t="s">
        <v>167</v>
      </c>
      <c r="E198" s="36" t="s">
        <v>415</v>
      </c>
      <c r="F198" s="37">
        <f>4980+-199.9</f>
        <v>4780.1</v>
      </c>
    </row>
    <row r="199" spans="1:6" ht="12.75">
      <c r="A199" s="16">
        <f t="shared" si="2"/>
        <v>188</v>
      </c>
      <c r="B199" s="35" t="s">
        <v>239</v>
      </c>
      <c r="C199" s="36" t="s">
        <v>166</v>
      </c>
      <c r="D199" s="36" t="s">
        <v>167</v>
      </c>
      <c r="E199" s="36" t="s">
        <v>157</v>
      </c>
      <c r="F199" s="37">
        <f>4980+-199.9</f>
        <v>4780.1</v>
      </c>
    </row>
    <row r="200" spans="1:6" s="97" customFormat="1" ht="12.75">
      <c r="A200" s="41">
        <f t="shared" si="2"/>
        <v>189</v>
      </c>
      <c r="B200" s="39" t="s">
        <v>34</v>
      </c>
      <c r="C200" s="40" t="s">
        <v>168</v>
      </c>
      <c r="D200" s="40" t="s">
        <v>501</v>
      </c>
      <c r="E200" s="40" t="s">
        <v>415</v>
      </c>
      <c r="F200" s="38">
        <v>2182</v>
      </c>
    </row>
    <row r="201" spans="1:6" ht="12.75">
      <c r="A201" s="16">
        <f t="shared" si="2"/>
        <v>190</v>
      </c>
      <c r="B201" s="35" t="s">
        <v>35</v>
      </c>
      <c r="C201" s="36" t="s">
        <v>169</v>
      </c>
      <c r="D201" s="36" t="s">
        <v>501</v>
      </c>
      <c r="E201" s="36" t="s">
        <v>415</v>
      </c>
      <c r="F201" s="37">
        <v>557</v>
      </c>
    </row>
    <row r="202" spans="1:6" ht="12.75">
      <c r="A202" s="16">
        <f t="shared" si="2"/>
        <v>191</v>
      </c>
      <c r="B202" s="35" t="s">
        <v>36</v>
      </c>
      <c r="C202" s="36" t="s">
        <v>169</v>
      </c>
      <c r="D202" s="36" t="s">
        <v>213</v>
      </c>
      <c r="E202" s="36" t="s">
        <v>415</v>
      </c>
      <c r="F202" s="37">
        <v>542</v>
      </c>
    </row>
    <row r="203" spans="1:6" ht="12.75">
      <c r="A203" s="16">
        <f t="shared" si="2"/>
        <v>192</v>
      </c>
      <c r="B203" s="35" t="s">
        <v>417</v>
      </c>
      <c r="C203" s="36" t="s">
        <v>169</v>
      </c>
      <c r="D203" s="36" t="s">
        <v>170</v>
      </c>
      <c r="E203" s="36" t="s">
        <v>415</v>
      </c>
      <c r="F203" s="37">
        <v>542</v>
      </c>
    </row>
    <row r="204" spans="1:6" ht="12.75">
      <c r="A204" s="16">
        <f t="shared" si="2"/>
        <v>193</v>
      </c>
      <c r="B204" s="35" t="s">
        <v>239</v>
      </c>
      <c r="C204" s="36" t="s">
        <v>169</v>
      </c>
      <c r="D204" s="36" t="s">
        <v>170</v>
      </c>
      <c r="E204" s="36" t="s">
        <v>157</v>
      </c>
      <c r="F204" s="37">
        <v>542</v>
      </c>
    </row>
    <row r="205" spans="1:6" ht="12.75">
      <c r="A205" s="16">
        <f t="shared" si="2"/>
        <v>194</v>
      </c>
      <c r="B205" s="35" t="s">
        <v>914</v>
      </c>
      <c r="C205" s="36" t="s">
        <v>169</v>
      </c>
      <c r="D205" s="36" t="s">
        <v>204</v>
      </c>
      <c r="E205" s="36" t="s">
        <v>415</v>
      </c>
      <c r="F205" s="37">
        <v>15</v>
      </c>
    </row>
    <row r="206" spans="1:6" ht="25.5">
      <c r="A206" s="16">
        <f aca="true" t="shared" si="3" ref="A206:A269">1+A205</f>
        <v>195</v>
      </c>
      <c r="B206" s="35" t="s">
        <v>463</v>
      </c>
      <c r="C206" s="36" t="s">
        <v>169</v>
      </c>
      <c r="D206" s="36" t="s">
        <v>464</v>
      </c>
      <c r="E206" s="36" t="s">
        <v>415</v>
      </c>
      <c r="F206" s="37">
        <v>15</v>
      </c>
    </row>
    <row r="207" spans="1:6" ht="12.75">
      <c r="A207" s="16">
        <f t="shared" si="3"/>
        <v>196</v>
      </c>
      <c r="B207" s="35" t="s">
        <v>239</v>
      </c>
      <c r="C207" s="36" t="s">
        <v>169</v>
      </c>
      <c r="D207" s="36" t="s">
        <v>464</v>
      </c>
      <c r="E207" s="36" t="s">
        <v>157</v>
      </c>
      <c r="F207" s="37">
        <v>15</v>
      </c>
    </row>
    <row r="208" spans="1:6" ht="12.75">
      <c r="A208" s="16">
        <f t="shared" si="3"/>
        <v>197</v>
      </c>
      <c r="B208" s="35" t="s">
        <v>857</v>
      </c>
      <c r="C208" s="36" t="s">
        <v>20</v>
      </c>
      <c r="D208" s="36" t="s">
        <v>501</v>
      </c>
      <c r="E208" s="36" t="s">
        <v>415</v>
      </c>
      <c r="F208" s="37">
        <v>1625</v>
      </c>
    </row>
    <row r="209" spans="1:6" ht="51">
      <c r="A209" s="16">
        <f t="shared" si="3"/>
        <v>198</v>
      </c>
      <c r="B209" s="35" t="s">
        <v>33</v>
      </c>
      <c r="C209" s="36" t="s">
        <v>20</v>
      </c>
      <c r="D209" s="36" t="s">
        <v>212</v>
      </c>
      <c r="E209" s="36" t="s">
        <v>415</v>
      </c>
      <c r="F209" s="37">
        <v>1505</v>
      </c>
    </row>
    <row r="210" spans="1:6" ht="12.75">
      <c r="A210" s="16">
        <f t="shared" si="3"/>
        <v>199</v>
      </c>
      <c r="B210" s="35" t="s">
        <v>417</v>
      </c>
      <c r="C210" s="36" t="s">
        <v>20</v>
      </c>
      <c r="D210" s="36" t="s">
        <v>167</v>
      </c>
      <c r="E210" s="36" t="s">
        <v>415</v>
      </c>
      <c r="F210" s="37">
        <v>1505</v>
      </c>
    </row>
    <row r="211" spans="1:6" ht="12.75">
      <c r="A211" s="16">
        <f t="shared" si="3"/>
        <v>200</v>
      </c>
      <c r="B211" s="35" t="s">
        <v>239</v>
      </c>
      <c r="C211" s="36" t="s">
        <v>20</v>
      </c>
      <c r="D211" s="36" t="s">
        <v>167</v>
      </c>
      <c r="E211" s="36" t="s">
        <v>157</v>
      </c>
      <c r="F211" s="37">
        <v>1505</v>
      </c>
    </row>
    <row r="212" spans="1:6" ht="12.75">
      <c r="A212" s="16">
        <f t="shared" si="3"/>
        <v>201</v>
      </c>
      <c r="B212" s="35" t="s">
        <v>919</v>
      </c>
      <c r="C212" s="36" t="s">
        <v>20</v>
      </c>
      <c r="D212" s="36" t="s">
        <v>411</v>
      </c>
      <c r="E212" s="36" t="s">
        <v>415</v>
      </c>
      <c r="F212" s="37">
        <v>120</v>
      </c>
    </row>
    <row r="213" spans="1:6" ht="25.5">
      <c r="A213" s="16">
        <f t="shared" si="3"/>
        <v>202</v>
      </c>
      <c r="B213" s="35" t="s">
        <v>644</v>
      </c>
      <c r="C213" s="36" t="s">
        <v>20</v>
      </c>
      <c r="D213" s="36" t="s">
        <v>425</v>
      </c>
      <c r="E213" s="36" t="s">
        <v>415</v>
      </c>
      <c r="F213" s="37">
        <v>120</v>
      </c>
    </row>
    <row r="214" spans="1:6" ht="12.75">
      <c r="A214" s="16">
        <f t="shared" si="3"/>
        <v>203</v>
      </c>
      <c r="B214" s="35" t="s">
        <v>440</v>
      </c>
      <c r="C214" s="36" t="s">
        <v>20</v>
      </c>
      <c r="D214" s="36" t="s">
        <v>425</v>
      </c>
      <c r="E214" s="36" t="s">
        <v>482</v>
      </c>
      <c r="F214" s="37">
        <v>120</v>
      </c>
    </row>
    <row r="215" spans="1:6" s="97" customFormat="1" ht="12.75">
      <c r="A215" s="41">
        <f t="shared" si="3"/>
        <v>204</v>
      </c>
      <c r="B215" s="39" t="s">
        <v>858</v>
      </c>
      <c r="C215" s="40" t="s">
        <v>171</v>
      </c>
      <c r="D215" s="40" t="s">
        <v>501</v>
      </c>
      <c r="E215" s="40" t="s">
        <v>415</v>
      </c>
      <c r="F215" s="38">
        <v>62963.7515</v>
      </c>
    </row>
    <row r="216" spans="1:6" ht="12.75">
      <c r="A216" s="16">
        <f t="shared" si="3"/>
        <v>205</v>
      </c>
      <c r="B216" s="35" t="s">
        <v>859</v>
      </c>
      <c r="C216" s="36" t="s">
        <v>172</v>
      </c>
      <c r="D216" s="36" t="s">
        <v>501</v>
      </c>
      <c r="E216" s="36" t="s">
        <v>415</v>
      </c>
      <c r="F216" s="37">
        <v>25081.952</v>
      </c>
    </row>
    <row r="217" spans="1:6" ht="12.75">
      <c r="A217" s="16">
        <f t="shared" si="3"/>
        <v>206</v>
      </c>
      <c r="B217" s="35" t="s">
        <v>872</v>
      </c>
      <c r="C217" s="36" t="s">
        <v>172</v>
      </c>
      <c r="D217" s="36" t="s">
        <v>214</v>
      </c>
      <c r="E217" s="36" t="s">
        <v>415</v>
      </c>
      <c r="F217" s="37">
        <v>24610.752</v>
      </c>
    </row>
    <row r="218" spans="1:6" ht="12.75">
      <c r="A218" s="16">
        <f t="shared" si="3"/>
        <v>207</v>
      </c>
      <c r="B218" s="35" t="s">
        <v>417</v>
      </c>
      <c r="C218" s="36" t="s">
        <v>172</v>
      </c>
      <c r="D218" s="36" t="s">
        <v>173</v>
      </c>
      <c r="E218" s="36" t="s">
        <v>415</v>
      </c>
      <c r="F218" s="37">
        <v>8110.752</v>
      </c>
    </row>
    <row r="219" spans="1:6" ht="12.75">
      <c r="A219" s="16">
        <f t="shared" si="3"/>
        <v>208</v>
      </c>
      <c r="B219" s="35" t="s">
        <v>239</v>
      </c>
      <c r="C219" s="36" t="s">
        <v>172</v>
      </c>
      <c r="D219" s="36" t="s">
        <v>173</v>
      </c>
      <c r="E219" s="36" t="s">
        <v>157</v>
      </c>
      <c r="F219" s="37">
        <v>8110.752</v>
      </c>
    </row>
    <row r="220" spans="1:6" ht="25.5">
      <c r="A220" s="16">
        <f t="shared" si="3"/>
        <v>209</v>
      </c>
      <c r="B220" s="35" t="s">
        <v>448</v>
      </c>
      <c r="C220" s="36" t="s">
        <v>172</v>
      </c>
      <c r="D220" s="36" t="s">
        <v>174</v>
      </c>
      <c r="E220" s="36" t="s">
        <v>415</v>
      </c>
      <c r="F220" s="37">
        <v>16500</v>
      </c>
    </row>
    <row r="221" spans="1:6" ht="12.75">
      <c r="A221" s="16">
        <f t="shared" si="3"/>
        <v>210</v>
      </c>
      <c r="B221" s="35" t="s">
        <v>239</v>
      </c>
      <c r="C221" s="36" t="s">
        <v>172</v>
      </c>
      <c r="D221" s="36" t="s">
        <v>174</v>
      </c>
      <c r="E221" s="36" t="s">
        <v>157</v>
      </c>
      <c r="F221" s="37">
        <v>16500</v>
      </c>
    </row>
    <row r="222" spans="1:6" ht="12.75">
      <c r="A222" s="16">
        <f t="shared" si="3"/>
        <v>211</v>
      </c>
      <c r="B222" s="35" t="s">
        <v>914</v>
      </c>
      <c r="C222" s="36" t="s">
        <v>172</v>
      </c>
      <c r="D222" s="36" t="s">
        <v>204</v>
      </c>
      <c r="E222" s="36" t="s">
        <v>415</v>
      </c>
      <c r="F222" s="37">
        <v>471.2</v>
      </c>
    </row>
    <row r="223" spans="1:6" ht="25.5">
      <c r="A223" s="16">
        <f t="shared" si="3"/>
        <v>212</v>
      </c>
      <c r="B223" s="35" t="s">
        <v>552</v>
      </c>
      <c r="C223" s="36" t="s">
        <v>172</v>
      </c>
      <c r="D223" s="36" t="s">
        <v>553</v>
      </c>
      <c r="E223" s="36" t="s">
        <v>415</v>
      </c>
      <c r="F223" s="37">
        <v>373.2</v>
      </c>
    </row>
    <row r="224" spans="1:6" ht="12.75">
      <c r="A224" s="16">
        <f t="shared" si="3"/>
        <v>213</v>
      </c>
      <c r="B224" s="35" t="s">
        <v>239</v>
      </c>
      <c r="C224" s="36" t="s">
        <v>172</v>
      </c>
      <c r="D224" s="36" t="s">
        <v>553</v>
      </c>
      <c r="E224" s="36" t="s">
        <v>157</v>
      </c>
      <c r="F224" s="37">
        <v>373.2</v>
      </c>
    </row>
    <row r="225" spans="1:6" ht="12.75">
      <c r="A225" s="16">
        <f t="shared" si="3"/>
        <v>214</v>
      </c>
      <c r="B225" s="35" t="s">
        <v>550</v>
      </c>
      <c r="C225" s="36" t="s">
        <v>172</v>
      </c>
      <c r="D225" s="36" t="s">
        <v>551</v>
      </c>
      <c r="E225" s="36" t="s">
        <v>415</v>
      </c>
      <c r="F225" s="37">
        <v>98</v>
      </c>
    </row>
    <row r="226" spans="1:6" ht="12.75">
      <c r="A226" s="16">
        <f t="shared" si="3"/>
        <v>215</v>
      </c>
      <c r="B226" s="35" t="s">
        <v>239</v>
      </c>
      <c r="C226" s="36" t="s">
        <v>172</v>
      </c>
      <c r="D226" s="36" t="s">
        <v>551</v>
      </c>
      <c r="E226" s="36" t="s">
        <v>157</v>
      </c>
      <c r="F226" s="37">
        <v>98</v>
      </c>
    </row>
    <row r="227" spans="1:6" ht="12.75">
      <c r="A227" s="16">
        <f t="shared" si="3"/>
        <v>216</v>
      </c>
      <c r="B227" s="35" t="s">
        <v>873</v>
      </c>
      <c r="C227" s="36" t="s">
        <v>175</v>
      </c>
      <c r="D227" s="36" t="s">
        <v>501</v>
      </c>
      <c r="E227" s="36" t="s">
        <v>415</v>
      </c>
      <c r="F227" s="37">
        <v>34242.6885</v>
      </c>
    </row>
    <row r="228" spans="1:6" ht="12.75">
      <c r="A228" s="16">
        <f t="shared" si="3"/>
        <v>217</v>
      </c>
      <c r="B228" s="35" t="s">
        <v>449</v>
      </c>
      <c r="C228" s="36" t="s">
        <v>175</v>
      </c>
      <c r="D228" s="36" t="s">
        <v>247</v>
      </c>
      <c r="E228" s="36" t="s">
        <v>415</v>
      </c>
      <c r="F228" s="37">
        <v>26774.2325</v>
      </c>
    </row>
    <row r="229" spans="1:6" ht="12.75">
      <c r="A229" s="16">
        <f t="shared" si="3"/>
        <v>218</v>
      </c>
      <c r="B229" s="35" t="s">
        <v>417</v>
      </c>
      <c r="C229" s="36" t="s">
        <v>175</v>
      </c>
      <c r="D229" s="36" t="s">
        <v>176</v>
      </c>
      <c r="E229" s="36" t="s">
        <v>415</v>
      </c>
      <c r="F229" s="37">
        <v>26774.2325</v>
      </c>
    </row>
    <row r="230" spans="1:6" ht="12.75">
      <c r="A230" s="16">
        <f t="shared" si="3"/>
        <v>219</v>
      </c>
      <c r="B230" s="35" t="s">
        <v>239</v>
      </c>
      <c r="C230" s="36" t="s">
        <v>175</v>
      </c>
      <c r="D230" s="36" t="s">
        <v>176</v>
      </c>
      <c r="E230" s="36" t="s">
        <v>157</v>
      </c>
      <c r="F230" s="37">
        <v>26774.2325</v>
      </c>
    </row>
    <row r="231" spans="1:6" ht="12.75">
      <c r="A231" s="16">
        <f t="shared" si="3"/>
        <v>220</v>
      </c>
      <c r="B231" s="35" t="s">
        <v>680</v>
      </c>
      <c r="C231" s="36" t="s">
        <v>175</v>
      </c>
      <c r="D231" s="36" t="s">
        <v>195</v>
      </c>
      <c r="E231" s="36" t="s">
        <v>415</v>
      </c>
      <c r="F231" s="37">
        <v>5667</v>
      </c>
    </row>
    <row r="232" spans="1:6" ht="38.25">
      <c r="A232" s="16">
        <f t="shared" si="3"/>
        <v>221</v>
      </c>
      <c r="B232" s="35" t="s">
        <v>874</v>
      </c>
      <c r="C232" s="36" t="s">
        <v>175</v>
      </c>
      <c r="D232" s="36" t="s">
        <v>177</v>
      </c>
      <c r="E232" s="36" t="s">
        <v>415</v>
      </c>
      <c r="F232" s="37">
        <v>5667</v>
      </c>
    </row>
    <row r="233" spans="1:6" ht="12.75">
      <c r="A233" s="16">
        <f t="shared" si="3"/>
        <v>222</v>
      </c>
      <c r="B233" s="35" t="s">
        <v>239</v>
      </c>
      <c r="C233" s="36" t="s">
        <v>175</v>
      </c>
      <c r="D233" s="36" t="s">
        <v>177</v>
      </c>
      <c r="E233" s="36" t="s">
        <v>157</v>
      </c>
      <c r="F233" s="37">
        <v>5667</v>
      </c>
    </row>
    <row r="234" spans="1:6" ht="12.75">
      <c r="A234" s="16">
        <f t="shared" si="3"/>
        <v>223</v>
      </c>
      <c r="B234" s="35" t="s">
        <v>914</v>
      </c>
      <c r="C234" s="36" t="s">
        <v>175</v>
      </c>
      <c r="D234" s="36" t="s">
        <v>204</v>
      </c>
      <c r="E234" s="36" t="s">
        <v>415</v>
      </c>
      <c r="F234" s="37">
        <v>1390.7</v>
      </c>
    </row>
    <row r="235" spans="1:6" ht="25.5">
      <c r="A235" s="16">
        <f t="shared" si="3"/>
        <v>224</v>
      </c>
      <c r="B235" s="35" t="s">
        <v>552</v>
      </c>
      <c r="C235" s="36" t="s">
        <v>175</v>
      </c>
      <c r="D235" s="36" t="s">
        <v>553</v>
      </c>
      <c r="E235" s="36" t="s">
        <v>415</v>
      </c>
      <c r="F235" s="37">
        <v>431.7</v>
      </c>
    </row>
    <row r="236" spans="1:6" ht="12.75">
      <c r="A236" s="16">
        <f t="shared" si="3"/>
        <v>225</v>
      </c>
      <c r="B236" s="35" t="s">
        <v>239</v>
      </c>
      <c r="C236" s="36" t="s">
        <v>175</v>
      </c>
      <c r="D236" s="36" t="s">
        <v>553</v>
      </c>
      <c r="E236" s="36" t="s">
        <v>157</v>
      </c>
      <c r="F236" s="37">
        <v>431.7</v>
      </c>
    </row>
    <row r="237" spans="1:6" ht="12.75">
      <c r="A237" s="16">
        <f t="shared" si="3"/>
        <v>226</v>
      </c>
      <c r="B237" s="35" t="s">
        <v>550</v>
      </c>
      <c r="C237" s="36" t="s">
        <v>175</v>
      </c>
      <c r="D237" s="36" t="s">
        <v>551</v>
      </c>
      <c r="E237" s="36" t="s">
        <v>415</v>
      </c>
      <c r="F237" s="37">
        <v>959</v>
      </c>
    </row>
    <row r="238" spans="1:6" ht="12.75">
      <c r="A238" s="16">
        <f t="shared" si="3"/>
        <v>227</v>
      </c>
      <c r="B238" s="35" t="s">
        <v>239</v>
      </c>
      <c r="C238" s="36" t="s">
        <v>175</v>
      </c>
      <c r="D238" s="36" t="s">
        <v>551</v>
      </c>
      <c r="E238" s="36" t="s">
        <v>157</v>
      </c>
      <c r="F238" s="37">
        <v>959</v>
      </c>
    </row>
    <row r="239" spans="1:6" ht="12.75">
      <c r="A239" s="16">
        <f t="shared" si="3"/>
        <v>228</v>
      </c>
      <c r="B239" s="35" t="s">
        <v>22</v>
      </c>
      <c r="C239" s="36" t="s">
        <v>175</v>
      </c>
      <c r="D239" s="36" t="s">
        <v>852</v>
      </c>
      <c r="E239" s="36" t="s">
        <v>415</v>
      </c>
      <c r="F239" s="37">
        <v>410.756</v>
      </c>
    </row>
    <row r="240" spans="1:6" ht="51">
      <c r="A240" s="16">
        <f t="shared" si="3"/>
        <v>229</v>
      </c>
      <c r="B240" s="35" t="s">
        <v>546</v>
      </c>
      <c r="C240" s="36" t="s">
        <v>175</v>
      </c>
      <c r="D240" s="36" t="s">
        <v>547</v>
      </c>
      <c r="E240" s="36" t="s">
        <v>415</v>
      </c>
      <c r="F240" s="37">
        <v>410.756</v>
      </c>
    </row>
    <row r="241" spans="1:6" ht="12.75">
      <c r="A241" s="16">
        <f t="shared" si="3"/>
        <v>230</v>
      </c>
      <c r="B241" s="35" t="s">
        <v>239</v>
      </c>
      <c r="C241" s="36" t="s">
        <v>175</v>
      </c>
      <c r="D241" s="36" t="s">
        <v>547</v>
      </c>
      <c r="E241" s="36" t="s">
        <v>157</v>
      </c>
      <c r="F241" s="37">
        <v>410.756</v>
      </c>
    </row>
    <row r="242" spans="1:6" ht="12.75">
      <c r="A242" s="16">
        <f t="shared" si="3"/>
        <v>231</v>
      </c>
      <c r="B242" s="35" t="s">
        <v>875</v>
      </c>
      <c r="C242" s="36" t="s">
        <v>485</v>
      </c>
      <c r="D242" s="36" t="s">
        <v>501</v>
      </c>
      <c r="E242" s="36" t="s">
        <v>415</v>
      </c>
      <c r="F242" s="37">
        <v>3639.111</v>
      </c>
    </row>
    <row r="243" spans="1:6" ht="51">
      <c r="A243" s="16">
        <f t="shared" si="3"/>
        <v>232</v>
      </c>
      <c r="B243" s="35" t="s">
        <v>33</v>
      </c>
      <c r="C243" s="36" t="s">
        <v>485</v>
      </c>
      <c r="D243" s="36" t="s">
        <v>212</v>
      </c>
      <c r="E243" s="36" t="s">
        <v>415</v>
      </c>
      <c r="F243" s="37">
        <v>1248.111</v>
      </c>
    </row>
    <row r="244" spans="1:6" ht="12.75">
      <c r="A244" s="16">
        <f t="shared" si="3"/>
        <v>233</v>
      </c>
      <c r="B244" s="35" t="s">
        <v>417</v>
      </c>
      <c r="C244" s="36" t="s">
        <v>485</v>
      </c>
      <c r="D244" s="36" t="s">
        <v>167</v>
      </c>
      <c r="E244" s="36" t="s">
        <v>415</v>
      </c>
      <c r="F244" s="37">
        <v>1248.111</v>
      </c>
    </row>
    <row r="245" spans="1:6" ht="12.75">
      <c r="A245" s="16">
        <f t="shared" si="3"/>
        <v>234</v>
      </c>
      <c r="B245" s="35" t="s">
        <v>239</v>
      </c>
      <c r="C245" s="36" t="s">
        <v>485</v>
      </c>
      <c r="D245" s="36" t="s">
        <v>167</v>
      </c>
      <c r="E245" s="36" t="s">
        <v>157</v>
      </c>
      <c r="F245" s="37">
        <v>1248.111</v>
      </c>
    </row>
    <row r="246" spans="1:6" ht="12.75">
      <c r="A246" s="16">
        <f t="shared" si="3"/>
        <v>235</v>
      </c>
      <c r="B246" s="35" t="s">
        <v>914</v>
      </c>
      <c r="C246" s="36" t="s">
        <v>485</v>
      </c>
      <c r="D246" s="36" t="s">
        <v>204</v>
      </c>
      <c r="E246" s="36" t="s">
        <v>415</v>
      </c>
      <c r="F246" s="37">
        <v>30.1</v>
      </c>
    </row>
    <row r="247" spans="1:6" ht="25.5">
      <c r="A247" s="16">
        <f t="shared" si="3"/>
        <v>236</v>
      </c>
      <c r="B247" s="35" t="s">
        <v>552</v>
      </c>
      <c r="C247" s="36" t="s">
        <v>485</v>
      </c>
      <c r="D247" s="36" t="s">
        <v>553</v>
      </c>
      <c r="E247" s="36" t="s">
        <v>415</v>
      </c>
      <c r="F247" s="37">
        <v>30.1</v>
      </c>
    </row>
    <row r="248" spans="1:6" ht="12.75">
      <c r="A248" s="16">
        <f t="shared" si="3"/>
        <v>237</v>
      </c>
      <c r="B248" s="35" t="s">
        <v>239</v>
      </c>
      <c r="C248" s="36" t="s">
        <v>485</v>
      </c>
      <c r="D248" s="36" t="s">
        <v>553</v>
      </c>
      <c r="E248" s="36" t="s">
        <v>157</v>
      </c>
      <c r="F248" s="37">
        <v>30.1</v>
      </c>
    </row>
    <row r="249" spans="1:6" ht="12.75">
      <c r="A249" s="16">
        <f t="shared" si="3"/>
        <v>238</v>
      </c>
      <c r="B249" s="35" t="s">
        <v>919</v>
      </c>
      <c r="C249" s="36" t="s">
        <v>485</v>
      </c>
      <c r="D249" s="36" t="s">
        <v>411</v>
      </c>
      <c r="E249" s="36" t="s">
        <v>415</v>
      </c>
      <c r="F249" s="37">
        <v>2360.9</v>
      </c>
    </row>
    <row r="250" spans="1:6" ht="63.75">
      <c r="A250" s="16">
        <f t="shared" si="3"/>
        <v>239</v>
      </c>
      <c r="B250" s="35" t="s">
        <v>664</v>
      </c>
      <c r="C250" s="36" t="s">
        <v>485</v>
      </c>
      <c r="D250" s="36" t="s">
        <v>523</v>
      </c>
      <c r="E250" s="36" t="s">
        <v>415</v>
      </c>
      <c r="F250" s="37">
        <v>380</v>
      </c>
    </row>
    <row r="251" spans="1:6" ht="12.75">
      <c r="A251" s="16">
        <f t="shared" si="3"/>
        <v>240</v>
      </c>
      <c r="B251" s="35" t="s">
        <v>440</v>
      </c>
      <c r="C251" s="36" t="s">
        <v>485</v>
      </c>
      <c r="D251" s="36" t="s">
        <v>523</v>
      </c>
      <c r="E251" s="36" t="s">
        <v>482</v>
      </c>
      <c r="F251" s="37">
        <v>380</v>
      </c>
    </row>
    <row r="252" spans="1:6" ht="51">
      <c r="A252" s="16">
        <f t="shared" si="3"/>
        <v>241</v>
      </c>
      <c r="B252" s="35" t="s">
        <v>74</v>
      </c>
      <c r="C252" s="36" t="s">
        <v>485</v>
      </c>
      <c r="D252" s="36" t="s">
        <v>524</v>
      </c>
      <c r="E252" s="36" t="s">
        <v>415</v>
      </c>
      <c r="F252" s="37">
        <v>280</v>
      </c>
    </row>
    <row r="253" spans="1:6" ht="12.75">
      <c r="A253" s="16">
        <f t="shared" si="3"/>
        <v>242</v>
      </c>
      <c r="B253" s="35" t="s">
        <v>440</v>
      </c>
      <c r="C253" s="36" t="s">
        <v>485</v>
      </c>
      <c r="D253" s="36" t="s">
        <v>524</v>
      </c>
      <c r="E253" s="36" t="s">
        <v>482</v>
      </c>
      <c r="F253" s="37">
        <v>280</v>
      </c>
    </row>
    <row r="254" spans="1:6" ht="63.75">
      <c r="A254" s="16">
        <f t="shared" si="3"/>
        <v>243</v>
      </c>
      <c r="B254" s="35" t="s">
        <v>450</v>
      </c>
      <c r="C254" s="36" t="s">
        <v>485</v>
      </c>
      <c r="D254" s="36" t="s">
        <v>525</v>
      </c>
      <c r="E254" s="36" t="s">
        <v>415</v>
      </c>
      <c r="F254" s="37">
        <v>832</v>
      </c>
    </row>
    <row r="255" spans="1:6" ht="12.75">
      <c r="A255" s="16">
        <f t="shared" si="3"/>
        <v>244</v>
      </c>
      <c r="B255" s="35" t="s">
        <v>440</v>
      </c>
      <c r="C255" s="36" t="s">
        <v>485</v>
      </c>
      <c r="D255" s="36" t="s">
        <v>525</v>
      </c>
      <c r="E255" s="36" t="s">
        <v>482</v>
      </c>
      <c r="F255" s="37">
        <v>832</v>
      </c>
    </row>
    <row r="256" spans="1:6" ht="25.5">
      <c r="A256" s="16">
        <f t="shared" si="3"/>
        <v>245</v>
      </c>
      <c r="B256" s="35" t="s">
        <v>876</v>
      </c>
      <c r="C256" s="36" t="s">
        <v>485</v>
      </c>
      <c r="D256" s="36" t="s">
        <v>685</v>
      </c>
      <c r="E256" s="36" t="s">
        <v>415</v>
      </c>
      <c r="F256" s="37">
        <v>634.3</v>
      </c>
    </row>
    <row r="257" spans="1:6" ht="12.75">
      <c r="A257" s="16">
        <f t="shared" si="3"/>
        <v>246</v>
      </c>
      <c r="B257" s="35" t="s">
        <v>440</v>
      </c>
      <c r="C257" s="36" t="s">
        <v>485</v>
      </c>
      <c r="D257" s="36" t="s">
        <v>685</v>
      </c>
      <c r="E257" s="36" t="s">
        <v>482</v>
      </c>
      <c r="F257" s="37">
        <v>634.3</v>
      </c>
    </row>
    <row r="258" spans="1:6" ht="25.5">
      <c r="A258" s="16">
        <f t="shared" si="3"/>
        <v>247</v>
      </c>
      <c r="B258" s="35" t="s">
        <v>877</v>
      </c>
      <c r="C258" s="36" t="s">
        <v>485</v>
      </c>
      <c r="D258" s="36" t="s">
        <v>686</v>
      </c>
      <c r="E258" s="36" t="s">
        <v>415</v>
      </c>
      <c r="F258" s="37">
        <v>234.6</v>
      </c>
    </row>
    <row r="259" spans="1:6" ht="12.75">
      <c r="A259" s="16">
        <f t="shared" si="3"/>
        <v>248</v>
      </c>
      <c r="B259" s="35" t="s">
        <v>440</v>
      </c>
      <c r="C259" s="36" t="s">
        <v>485</v>
      </c>
      <c r="D259" s="36" t="s">
        <v>686</v>
      </c>
      <c r="E259" s="36" t="s">
        <v>482</v>
      </c>
      <c r="F259" s="37">
        <v>234.6</v>
      </c>
    </row>
    <row r="260" spans="1:6" s="97" customFormat="1" ht="12.75">
      <c r="A260" s="41">
        <f t="shared" si="3"/>
        <v>249</v>
      </c>
      <c r="B260" s="39" t="s">
        <v>878</v>
      </c>
      <c r="C260" s="40" t="s">
        <v>179</v>
      </c>
      <c r="D260" s="40" t="s">
        <v>501</v>
      </c>
      <c r="E260" s="40" t="s">
        <v>415</v>
      </c>
      <c r="F260" s="38">
        <v>59574.472</v>
      </c>
    </row>
    <row r="261" spans="1:6" ht="12.75">
      <c r="A261" s="16">
        <f t="shared" si="3"/>
        <v>250</v>
      </c>
      <c r="B261" s="35" t="s">
        <v>879</v>
      </c>
      <c r="C261" s="36" t="s">
        <v>180</v>
      </c>
      <c r="D261" s="36" t="s">
        <v>501</v>
      </c>
      <c r="E261" s="36" t="s">
        <v>415</v>
      </c>
      <c r="F261" s="37">
        <v>2514.842</v>
      </c>
    </row>
    <row r="262" spans="1:6" ht="12.75">
      <c r="A262" s="16">
        <f t="shared" si="3"/>
        <v>251</v>
      </c>
      <c r="B262" s="35" t="s">
        <v>240</v>
      </c>
      <c r="C262" s="36" t="s">
        <v>180</v>
      </c>
      <c r="D262" s="36" t="s">
        <v>241</v>
      </c>
      <c r="E262" s="36" t="s">
        <v>415</v>
      </c>
      <c r="F262" s="37">
        <v>2514.842</v>
      </c>
    </row>
    <row r="263" spans="1:6" ht="25.5">
      <c r="A263" s="16">
        <f t="shared" si="3"/>
        <v>252</v>
      </c>
      <c r="B263" s="35" t="s">
        <v>217</v>
      </c>
      <c r="C263" s="36" t="s">
        <v>180</v>
      </c>
      <c r="D263" s="36" t="s">
        <v>181</v>
      </c>
      <c r="E263" s="36" t="s">
        <v>415</v>
      </c>
      <c r="F263" s="37">
        <v>2514.842</v>
      </c>
    </row>
    <row r="264" spans="1:6" ht="12.75">
      <c r="A264" s="16">
        <f t="shared" si="3"/>
        <v>253</v>
      </c>
      <c r="B264" s="35" t="s">
        <v>218</v>
      </c>
      <c r="C264" s="36" t="s">
        <v>180</v>
      </c>
      <c r="D264" s="36" t="s">
        <v>181</v>
      </c>
      <c r="E264" s="36" t="s">
        <v>182</v>
      </c>
      <c r="F264" s="37">
        <v>2514.842</v>
      </c>
    </row>
    <row r="265" spans="1:6" ht="12.75">
      <c r="A265" s="16">
        <f t="shared" si="3"/>
        <v>254</v>
      </c>
      <c r="B265" s="35" t="s">
        <v>880</v>
      </c>
      <c r="C265" s="36" t="s">
        <v>183</v>
      </c>
      <c r="D265" s="36" t="s">
        <v>501</v>
      </c>
      <c r="E265" s="36" t="s">
        <v>415</v>
      </c>
      <c r="F265" s="37">
        <v>52995.63</v>
      </c>
    </row>
    <row r="266" spans="1:6" ht="12.75">
      <c r="A266" s="16">
        <f t="shared" si="3"/>
        <v>255</v>
      </c>
      <c r="B266" s="35" t="s">
        <v>196</v>
      </c>
      <c r="C266" s="36" t="s">
        <v>183</v>
      </c>
      <c r="D266" s="36" t="s">
        <v>197</v>
      </c>
      <c r="E266" s="36" t="s">
        <v>415</v>
      </c>
      <c r="F266" s="37">
        <v>14.64</v>
      </c>
    </row>
    <row r="267" spans="1:6" ht="12.75">
      <c r="A267" s="16">
        <f t="shared" si="3"/>
        <v>256</v>
      </c>
      <c r="B267" s="35" t="s">
        <v>203</v>
      </c>
      <c r="C267" s="36" t="s">
        <v>183</v>
      </c>
      <c r="D267" s="36" t="s">
        <v>864</v>
      </c>
      <c r="E267" s="36" t="s">
        <v>415</v>
      </c>
      <c r="F267" s="37">
        <v>14.64</v>
      </c>
    </row>
    <row r="268" spans="1:6" ht="12.75">
      <c r="A268" s="16">
        <f t="shared" si="3"/>
        <v>257</v>
      </c>
      <c r="B268" s="35" t="s">
        <v>218</v>
      </c>
      <c r="C268" s="36" t="s">
        <v>183</v>
      </c>
      <c r="D268" s="36" t="s">
        <v>864</v>
      </c>
      <c r="E268" s="36" t="s">
        <v>182</v>
      </c>
      <c r="F268" s="37">
        <v>14.64</v>
      </c>
    </row>
    <row r="269" spans="1:6" ht="12.75">
      <c r="A269" s="16">
        <f t="shared" si="3"/>
        <v>258</v>
      </c>
      <c r="B269" s="35" t="s">
        <v>451</v>
      </c>
      <c r="C269" s="36" t="s">
        <v>183</v>
      </c>
      <c r="D269" s="36" t="s">
        <v>650</v>
      </c>
      <c r="E269" s="36" t="s">
        <v>415</v>
      </c>
      <c r="F269" s="37">
        <v>686.1</v>
      </c>
    </row>
    <row r="270" spans="1:6" ht="25.5">
      <c r="A270" s="16">
        <f aca="true" t="shared" si="4" ref="A270:A333">1+A269</f>
        <v>259</v>
      </c>
      <c r="B270" s="35" t="s">
        <v>452</v>
      </c>
      <c r="C270" s="36" t="s">
        <v>183</v>
      </c>
      <c r="D270" s="36" t="s">
        <v>651</v>
      </c>
      <c r="E270" s="36" t="s">
        <v>415</v>
      </c>
      <c r="F270" s="37">
        <v>158.6</v>
      </c>
    </row>
    <row r="271" spans="1:6" ht="12.75">
      <c r="A271" s="16">
        <f t="shared" si="4"/>
        <v>260</v>
      </c>
      <c r="B271" s="35" t="s">
        <v>218</v>
      </c>
      <c r="C271" s="36" t="s">
        <v>183</v>
      </c>
      <c r="D271" s="36" t="s">
        <v>651</v>
      </c>
      <c r="E271" s="36" t="s">
        <v>182</v>
      </c>
      <c r="F271" s="37">
        <v>158.6</v>
      </c>
    </row>
    <row r="272" spans="1:6" ht="25.5">
      <c r="A272" s="16">
        <f t="shared" si="4"/>
        <v>261</v>
      </c>
      <c r="B272" s="35" t="s">
        <v>554</v>
      </c>
      <c r="C272" s="36" t="s">
        <v>183</v>
      </c>
      <c r="D272" s="36" t="s">
        <v>652</v>
      </c>
      <c r="E272" s="36" t="s">
        <v>415</v>
      </c>
      <c r="F272" s="37">
        <v>443.7</v>
      </c>
    </row>
    <row r="273" spans="1:6" ht="12.75">
      <c r="A273" s="16">
        <f t="shared" si="4"/>
        <v>262</v>
      </c>
      <c r="B273" s="35" t="s">
        <v>218</v>
      </c>
      <c r="C273" s="36" t="s">
        <v>183</v>
      </c>
      <c r="D273" s="36" t="s">
        <v>652</v>
      </c>
      <c r="E273" s="36" t="s">
        <v>182</v>
      </c>
      <c r="F273" s="37">
        <v>443.7</v>
      </c>
    </row>
    <row r="274" spans="1:6" ht="12.75">
      <c r="A274" s="16">
        <f t="shared" si="4"/>
        <v>263</v>
      </c>
      <c r="B274" s="35" t="s">
        <v>116</v>
      </c>
      <c r="C274" s="36" t="s">
        <v>183</v>
      </c>
      <c r="D274" s="36" t="s">
        <v>110</v>
      </c>
      <c r="E274" s="36" t="s">
        <v>415</v>
      </c>
      <c r="F274" s="37">
        <v>83.8</v>
      </c>
    </row>
    <row r="275" spans="1:6" ht="12.75">
      <c r="A275" s="16">
        <f t="shared" si="4"/>
        <v>264</v>
      </c>
      <c r="B275" s="35" t="s">
        <v>218</v>
      </c>
      <c r="C275" s="36" t="s">
        <v>183</v>
      </c>
      <c r="D275" s="36" t="s">
        <v>110</v>
      </c>
      <c r="E275" s="36" t="s">
        <v>182</v>
      </c>
      <c r="F275" s="37">
        <v>83.8</v>
      </c>
    </row>
    <row r="276" spans="1:6" ht="12.75">
      <c r="A276" s="16">
        <f t="shared" si="4"/>
        <v>265</v>
      </c>
      <c r="B276" s="35" t="s">
        <v>881</v>
      </c>
      <c r="C276" s="36" t="s">
        <v>183</v>
      </c>
      <c r="D276" s="36" t="s">
        <v>207</v>
      </c>
      <c r="E276" s="36" t="s">
        <v>415</v>
      </c>
      <c r="F276" s="37">
        <v>16024</v>
      </c>
    </row>
    <row r="277" spans="1:6" ht="25.5">
      <c r="A277" s="16">
        <f t="shared" si="4"/>
        <v>266</v>
      </c>
      <c r="B277" s="35" t="s">
        <v>882</v>
      </c>
      <c r="C277" s="36" t="s">
        <v>183</v>
      </c>
      <c r="D277" s="36" t="s">
        <v>636</v>
      </c>
      <c r="E277" s="36" t="s">
        <v>415</v>
      </c>
      <c r="F277" s="37">
        <v>7023</v>
      </c>
    </row>
    <row r="278" spans="1:6" ht="12.75">
      <c r="A278" s="16">
        <f t="shared" si="4"/>
        <v>267</v>
      </c>
      <c r="B278" s="35" t="s">
        <v>218</v>
      </c>
      <c r="C278" s="36" t="s">
        <v>183</v>
      </c>
      <c r="D278" s="36" t="s">
        <v>636</v>
      </c>
      <c r="E278" s="36" t="s">
        <v>182</v>
      </c>
      <c r="F278" s="37">
        <v>7023</v>
      </c>
    </row>
    <row r="279" spans="1:6" ht="25.5">
      <c r="A279" s="16">
        <f t="shared" si="4"/>
        <v>268</v>
      </c>
      <c r="B279" s="35" t="s">
        <v>905</v>
      </c>
      <c r="C279" s="36" t="s">
        <v>183</v>
      </c>
      <c r="D279" s="36" t="s">
        <v>151</v>
      </c>
      <c r="E279" s="36" t="s">
        <v>415</v>
      </c>
      <c r="F279" s="37">
        <v>9001</v>
      </c>
    </row>
    <row r="280" spans="1:6" ht="12.75">
      <c r="A280" s="16">
        <f t="shared" si="4"/>
        <v>269</v>
      </c>
      <c r="B280" s="35" t="s">
        <v>453</v>
      </c>
      <c r="C280" s="36" t="s">
        <v>183</v>
      </c>
      <c r="D280" s="36" t="s">
        <v>151</v>
      </c>
      <c r="E280" s="36" t="s">
        <v>896</v>
      </c>
      <c r="F280" s="37">
        <v>9001</v>
      </c>
    </row>
    <row r="281" spans="1:6" ht="12.75">
      <c r="A281" s="16">
        <f t="shared" si="4"/>
        <v>270</v>
      </c>
      <c r="B281" s="35" t="s">
        <v>914</v>
      </c>
      <c r="C281" s="36" t="s">
        <v>183</v>
      </c>
      <c r="D281" s="36" t="s">
        <v>204</v>
      </c>
      <c r="E281" s="36" t="s">
        <v>415</v>
      </c>
      <c r="F281" s="37">
        <v>33727.6</v>
      </c>
    </row>
    <row r="282" spans="1:6" ht="38.25">
      <c r="A282" s="16">
        <f t="shared" si="4"/>
        <v>271</v>
      </c>
      <c r="B282" s="35" t="s">
        <v>454</v>
      </c>
      <c r="C282" s="36" t="s">
        <v>183</v>
      </c>
      <c r="D282" s="36" t="s">
        <v>32</v>
      </c>
      <c r="E282" s="36" t="s">
        <v>415</v>
      </c>
      <c r="F282" s="37">
        <v>486</v>
      </c>
    </row>
    <row r="283" spans="1:6" ht="12.75">
      <c r="A283" s="16">
        <f t="shared" si="4"/>
        <v>272</v>
      </c>
      <c r="B283" s="35" t="s">
        <v>218</v>
      </c>
      <c r="C283" s="36" t="s">
        <v>183</v>
      </c>
      <c r="D283" s="36" t="s">
        <v>32</v>
      </c>
      <c r="E283" s="36" t="s">
        <v>182</v>
      </c>
      <c r="F283" s="37">
        <v>486</v>
      </c>
    </row>
    <row r="284" spans="1:6" ht="25.5">
      <c r="A284" s="16">
        <f t="shared" si="4"/>
        <v>273</v>
      </c>
      <c r="B284" s="35" t="s">
        <v>455</v>
      </c>
      <c r="C284" s="36" t="s">
        <v>183</v>
      </c>
      <c r="D284" s="36" t="s">
        <v>149</v>
      </c>
      <c r="E284" s="36" t="s">
        <v>415</v>
      </c>
      <c r="F284" s="37">
        <v>665.6</v>
      </c>
    </row>
    <row r="285" spans="1:6" ht="12.75">
      <c r="A285" s="16">
        <f t="shared" si="4"/>
        <v>274</v>
      </c>
      <c r="B285" s="35" t="s">
        <v>218</v>
      </c>
      <c r="C285" s="36" t="s">
        <v>183</v>
      </c>
      <c r="D285" s="36" t="s">
        <v>149</v>
      </c>
      <c r="E285" s="36" t="s">
        <v>182</v>
      </c>
      <c r="F285" s="37">
        <v>665.6</v>
      </c>
    </row>
    <row r="286" spans="1:6" ht="51">
      <c r="A286" s="16">
        <f t="shared" si="4"/>
        <v>275</v>
      </c>
      <c r="B286" s="35" t="s">
        <v>456</v>
      </c>
      <c r="C286" s="36" t="s">
        <v>183</v>
      </c>
      <c r="D286" s="36" t="s">
        <v>860</v>
      </c>
      <c r="E286" s="36" t="s">
        <v>415</v>
      </c>
      <c r="F286" s="37">
        <v>32576</v>
      </c>
    </row>
    <row r="287" spans="1:6" ht="12.75">
      <c r="A287" s="16">
        <f t="shared" si="4"/>
        <v>276</v>
      </c>
      <c r="B287" s="35" t="s">
        <v>453</v>
      </c>
      <c r="C287" s="36" t="s">
        <v>183</v>
      </c>
      <c r="D287" s="36" t="s">
        <v>860</v>
      </c>
      <c r="E287" s="36" t="s">
        <v>896</v>
      </c>
      <c r="F287" s="37">
        <v>32576</v>
      </c>
    </row>
    <row r="288" spans="1:6" ht="12.75">
      <c r="A288" s="16">
        <f t="shared" si="4"/>
        <v>277</v>
      </c>
      <c r="B288" s="35" t="s">
        <v>22</v>
      </c>
      <c r="C288" s="36" t="s">
        <v>183</v>
      </c>
      <c r="D288" s="36" t="s">
        <v>852</v>
      </c>
      <c r="E288" s="36" t="s">
        <v>415</v>
      </c>
      <c r="F288" s="37">
        <v>644.4</v>
      </c>
    </row>
    <row r="289" spans="1:6" ht="38.25">
      <c r="A289" s="16">
        <f t="shared" si="4"/>
        <v>278</v>
      </c>
      <c r="B289" s="35" t="s">
        <v>928</v>
      </c>
      <c r="C289" s="36" t="s">
        <v>183</v>
      </c>
      <c r="D289" s="36" t="s">
        <v>643</v>
      </c>
      <c r="E289" s="36" t="s">
        <v>415</v>
      </c>
      <c r="F289" s="37">
        <v>239.4</v>
      </c>
    </row>
    <row r="290" spans="1:6" ht="12.75">
      <c r="A290" s="16">
        <f t="shared" si="4"/>
        <v>279</v>
      </c>
      <c r="B290" s="35" t="s">
        <v>218</v>
      </c>
      <c r="C290" s="36" t="s">
        <v>183</v>
      </c>
      <c r="D290" s="36" t="s">
        <v>643</v>
      </c>
      <c r="E290" s="36" t="s">
        <v>182</v>
      </c>
      <c r="F290" s="37">
        <v>239.4</v>
      </c>
    </row>
    <row r="291" spans="1:6" ht="63.75">
      <c r="A291" s="16">
        <f t="shared" si="4"/>
        <v>280</v>
      </c>
      <c r="B291" s="35" t="s">
        <v>75</v>
      </c>
      <c r="C291" s="36" t="s">
        <v>183</v>
      </c>
      <c r="D291" s="36" t="s">
        <v>555</v>
      </c>
      <c r="E291" s="36" t="s">
        <v>415</v>
      </c>
      <c r="F291" s="37">
        <v>405</v>
      </c>
    </row>
    <row r="292" spans="1:6" ht="12.75">
      <c r="A292" s="16">
        <f t="shared" si="4"/>
        <v>281</v>
      </c>
      <c r="B292" s="35" t="s">
        <v>218</v>
      </c>
      <c r="C292" s="36" t="s">
        <v>183</v>
      </c>
      <c r="D292" s="36" t="s">
        <v>555</v>
      </c>
      <c r="E292" s="36" t="s">
        <v>182</v>
      </c>
      <c r="F292" s="37">
        <v>405</v>
      </c>
    </row>
    <row r="293" spans="1:6" ht="12.75">
      <c r="A293" s="16">
        <f t="shared" si="4"/>
        <v>282</v>
      </c>
      <c r="B293" s="35" t="s">
        <v>919</v>
      </c>
      <c r="C293" s="36" t="s">
        <v>183</v>
      </c>
      <c r="D293" s="36" t="s">
        <v>411</v>
      </c>
      <c r="E293" s="36" t="s">
        <v>415</v>
      </c>
      <c r="F293" s="37">
        <v>1898.89</v>
      </c>
    </row>
    <row r="294" spans="1:6" ht="25.5">
      <c r="A294" s="16">
        <f t="shared" si="4"/>
        <v>283</v>
      </c>
      <c r="B294" s="35" t="s">
        <v>648</v>
      </c>
      <c r="C294" s="36" t="s">
        <v>183</v>
      </c>
      <c r="D294" s="36" t="s">
        <v>424</v>
      </c>
      <c r="E294" s="36" t="s">
        <v>415</v>
      </c>
      <c r="F294" s="37">
        <v>856.89</v>
      </c>
    </row>
    <row r="295" spans="1:6" ht="12.75">
      <c r="A295" s="16">
        <f t="shared" si="4"/>
        <v>284</v>
      </c>
      <c r="B295" s="35" t="s">
        <v>440</v>
      </c>
      <c r="C295" s="36" t="s">
        <v>183</v>
      </c>
      <c r="D295" s="36" t="s">
        <v>424</v>
      </c>
      <c r="E295" s="36" t="s">
        <v>482</v>
      </c>
      <c r="F295" s="37">
        <v>856.89</v>
      </c>
    </row>
    <row r="296" spans="1:6" ht="38.25">
      <c r="A296" s="16">
        <f t="shared" si="4"/>
        <v>285</v>
      </c>
      <c r="B296" s="35" t="s">
        <v>637</v>
      </c>
      <c r="C296" s="36" t="s">
        <v>183</v>
      </c>
      <c r="D296" s="36" t="s">
        <v>429</v>
      </c>
      <c r="E296" s="36" t="s">
        <v>415</v>
      </c>
      <c r="F296" s="37">
        <v>493</v>
      </c>
    </row>
    <row r="297" spans="1:6" ht="12.75">
      <c r="A297" s="16">
        <f t="shared" si="4"/>
        <v>286</v>
      </c>
      <c r="B297" s="35" t="s">
        <v>440</v>
      </c>
      <c r="C297" s="36" t="s">
        <v>183</v>
      </c>
      <c r="D297" s="36" t="s">
        <v>429</v>
      </c>
      <c r="E297" s="36" t="s">
        <v>482</v>
      </c>
      <c r="F297" s="37">
        <v>493</v>
      </c>
    </row>
    <row r="298" spans="1:6" ht="51">
      <c r="A298" s="16">
        <f t="shared" si="4"/>
        <v>287</v>
      </c>
      <c r="B298" s="35" t="s">
        <v>407</v>
      </c>
      <c r="C298" s="36" t="s">
        <v>183</v>
      </c>
      <c r="D298" s="36" t="s">
        <v>687</v>
      </c>
      <c r="E298" s="36" t="s">
        <v>415</v>
      </c>
      <c r="F298" s="37">
        <v>414</v>
      </c>
    </row>
    <row r="299" spans="1:6" ht="12.75">
      <c r="A299" s="16">
        <f t="shared" si="4"/>
        <v>288</v>
      </c>
      <c r="B299" s="35" t="s">
        <v>440</v>
      </c>
      <c r="C299" s="36" t="s">
        <v>183</v>
      </c>
      <c r="D299" s="36" t="s">
        <v>687</v>
      </c>
      <c r="E299" s="36" t="s">
        <v>482</v>
      </c>
      <c r="F299" s="37">
        <v>414</v>
      </c>
    </row>
    <row r="300" spans="1:6" ht="51">
      <c r="A300" s="16">
        <f t="shared" si="4"/>
        <v>289</v>
      </c>
      <c r="B300" s="35" t="s">
        <v>457</v>
      </c>
      <c r="C300" s="36" t="s">
        <v>183</v>
      </c>
      <c r="D300" s="36" t="s">
        <v>458</v>
      </c>
      <c r="E300" s="36" t="s">
        <v>415</v>
      </c>
      <c r="F300" s="37">
        <v>135</v>
      </c>
    </row>
    <row r="301" spans="1:6" ht="12.75">
      <c r="A301" s="16">
        <f t="shared" si="4"/>
        <v>290</v>
      </c>
      <c r="B301" s="35" t="s">
        <v>440</v>
      </c>
      <c r="C301" s="36" t="s">
        <v>183</v>
      </c>
      <c r="D301" s="36" t="s">
        <v>458</v>
      </c>
      <c r="E301" s="36" t="s">
        <v>482</v>
      </c>
      <c r="F301" s="37">
        <v>135</v>
      </c>
    </row>
    <row r="302" spans="1:6" ht="12.75">
      <c r="A302" s="16">
        <f t="shared" si="4"/>
        <v>291</v>
      </c>
      <c r="B302" s="35" t="s">
        <v>929</v>
      </c>
      <c r="C302" s="36" t="s">
        <v>653</v>
      </c>
      <c r="D302" s="36" t="s">
        <v>501</v>
      </c>
      <c r="E302" s="36" t="s">
        <v>415</v>
      </c>
      <c r="F302" s="37">
        <v>4064</v>
      </c>
    </row>
    <row r="303" spans="1:6" ht="12.75">
      <c r="A303" s="16">
        <f t="shared" si="4"/>
        <v>292</v>
      </c>
      <c r="B303" s="35" t="s">
        <v>881</v>
      </c>
      <c r="C303" s="36" t="s">
        <v>653</v>
      </c>
      <c r="D303" s="36" t="s">
        <v>207</v>
      </c>
      <c r="E303" s="36" t="s">
        <v>415</v>
      </c>
      <c r="F303" s="37">
        <v>559</v>
      </c>
    </row>
    <row r="304" spans="1:6" ht="25.5">
      <c r="A304" s="16">
        <f t="shared" si="4"/>
        <v>293</v>
      </c>
      <c r="B304" s="35" t="s">
        <v>905</v>
      </c>
      <c r="C304" s="36" t="s">
        <v>653</v>
      </c>
      <c r="D304" s="36" t="s">
        <v>151</v>
      </c>
      <c r="E304" s="36" t="s">
        <v>415</v>
      </c>
      <c r="F304" s="37">
        <v>559</v>
      </c>
    </row>
    <row r="305" spans="1:6" ht="12.75">
      <c r="A305" s="16">
        <f t="shared" si="4"/>
        <v>294</v>
      </c>
      <c r="B305" s="35" t="s">
        <v>431</v>
      </c>
      <c r="C305" s="36" t="s">
        <v>653</v>
      </c>
      <c r="D305" s="36" t="s">
        <v>151</v>
      </c>
      <c r="E305" s="36" t="s">
        <v>900</v>
      </c>
      <c r="F305" s="37">
        <v>559</v>
      </c>
    </row>
    <row r="306" spans="1:6" ht="12.75">
      <c r="A306" s="16">
        <f t="shared" si="4"/>
        <v>295</v>
      </c>
      <c r="B306" s="35" t="s">
        <v>914</v>
      </c>
      <c r="C306" s="36" t="s">
        <v>653</v>
      </c>
      <c r="D306" s="36" t="s">
        <v>204</v>
      </c>
      <c r="E306" s="36" t="s">
        <v>415</v>
      </c>
      <c r="F306" s="37">
        <v>3505</v>
      </c>
    </row>
    <row r="307" spans="1:6" ht="51">
      <c r="A307" s="16">
        <f t="shared" si="4"/>
        <v>296</v>
      </c>
      <c r="B307" s="35" t="s">
        <v>456</v>
      </c>
      <c r="C307" s="36" t="s">
        <v>653</v>
      </c>
      <c r="D307" s="36" t="s">
        <v>860</v>
      </c>
      <c r="E307" s="36" t="s">
        <v>415</v>
      </c>
      <c r="F307" s="37">
        <v>3505</v>
      </c>
    </row>
    <row r="308" spans="1:6" ht="13.5" customHeight="1">
      <c r="A308" s="16">
        <f t="shared" si="4"/>
        <v>297</v>
      </c>
      <c r="B308" s="35" t="s">
        <v>431</v>
      </c>
      <c r="C308" s="36" t="s">
        <v>653</v>
      </c>
      <c r="D308" s="36" t="s">
        <v>860</v>
      </c>
      <c r="E308" s="36" t="s">
        <v>900</v>
      </c>
      <c r="F308" s="37">
        <v>3505</v>
      </c>
    </row>
    <row r="309" spans="1:6" s="97" customFormat="1" ht="12.75">
      <c r="A309" s="41">
        <f t="shared" si="4"/>
        <v>298</v>
      </c>
      <c r="B309" s="39" t="s">
        <v>638</v>
      </c>
      <c r="C309" s="40" t="s">
        <v>184</v>
      </c>
      <c r="D309" s="40" t="s">
        <v>501</v>
      </c>
      <c r="E309" s="40" t="s">
        <v>415</v>
      </c>
      <c r="F309" s="38">
        <v>3651.3662</v>
      </c>
    </row>
    <row r="310" spans="1:6" ht="12.75">
      <c r="A310" s="16">
        <f t="shared" si="4"/>
        <v>299</v>
      </c>
      <c r="B310" s="35" t="s">
        <v>639</v>
      </c>
      <c r="C310" s="36" t="s">
        <v>185</v>
      </c>
      <c r="D310" s="36" t="s">
        <v>501</v>
      </c>
      <c r="E310" s="36" t="s">
        <v>415</v>
      </c>
      <c r="F310" s="37">
        <v>560.25</v>
      </c>
    </row>
    <row r="311" spans="1:6" ht="12.75">
      <c r="A311" s="16">
        <f t="shared" si="4"/>
        <v>300</v>
      </c>
      <c r="B311" s="35" t="s">
        <v>640</v>
      </c>
      <c r="C311" s="36" t="s">
        <v>185</v>
      </c>
      <c r="D311" s="36" t="s">
        <v>215</v>
      </c>
      <c r="E311" s="36" t="s">
        <v>415</v>
      </c>
      <c r="F311" s="37">
        <v>560.25</v>
      </c>
    </row>
    <row r="312" spans="1:6" ht="25.5">
      <c r="A312" s="16">
        <f t="shared" si="4"/>
        <v>301</v>
      </c>
      <c r="B312" s="35" t="s">
        <v>216</v>
      </c>
      <c r="C312" s="36" t="s">
        <v>185</v>
      </c>
      <c r="D312" s="36" t="s">
        <v>178</v>
      </c>
      <c r="E312" s="36" t="s">
        <v>415</v>
      </c>
      <c r="F312" s="37">
        <v>560.25</v>
      </c>
    </row>
    <row r="313" spans="1:6" ht="12.75">
      <c r="A313" s="16">
        <f t="shared" si="4"/>
        <v>302</v>
      </c>
      <c r="B313" s="35" t="s">
        <v>239</v>
      </c>
      <c r="C313" s="36" t="s">
        <v>185</v>
      </c>
      <c r="D313" s="36" t="s">
        <v>178</v>
      </c>
      <c r="E313" s="36" t="s">
        <v>157</v>
      </c>
      <c r="F313" s="37">
        <v>560.25</v>
      </c>
    </row>
    <row r="314" spans="1:6" ht="12.75">
      <c r="A314" s="16">
        <f t="shared" si="4"/>
        <v>303</v>
      </c>
      <c r="B314" s="35" t="s">
        <v>641</v>
      </c>
      <c r="C314" s="36" t="s">
        <v>486</v>
      </c>
      <c r="D314" s="36" t="s">
        <v>501</v>
      </c>
      <c r="E314" s="36" t="s">
        <v>415</v>
      </c>
      <c r="F314" s="37">
        <v>3091.1162</v>
      </c>
    </row>
    <row r="315" spans="1:6" ht="12.75">
      <c r="A315" s="16">
        <f t="shared" si="4"/>
        <v>304</v>
      </c>
      <c r="B315" s="35" t="s">
        <v>930</v>
      </c>
      <c r="C315" s="36" t="s">
        <v>486</v>
      </c>
      <c r="D315" s="36" t="s">
        <v>568</v>
      </c>
      <c r="E315" s="36" t="s">
        <v>415</v>
      </c>
      <c r="F315" s="37">
        <v>2975.8875</v>
      </c>
    </row>
    <row r="316" spans="1:6" ht="38.25">
      <c r="A316" s="16">
        <f t="shared" si="4"/>
        <v>305</v>
      </c>
      <c r="B316" s="35" t="s">
        <v>931</v>
      </c>
      <c r="C316" s="36" t="s">
        <v>486</v>
      </c>
      <c r="D316" s="36" t="s">
        <v>567</v>
      </c>
      <c r="E316" s="36" t="s">
        <v>415</v>
      </c>
      <c r="F316" s="37">
        <v>2975.8875</v>
      </c>
    </row>
    <row r="317" spans="1:6" ht="12.75">
      <c r="A317" s="16">
        <f t="shared" si="4"/>
        <v>306</v>
      </c>
      <c r="B317" s="35" t="s">
        <v>239</v>
      </c>
      <c r="C317" s="36" t="s">
        <v>486</v>
      </c>
      <c r="D317" s="36" t="s">
        <v>567</v>
      </c>
      <c r="E317" s="36" t="s">
        <v>157</v>
      </c>
      <c r="F317" s="37">
        <v>2975.8875</v>
      </c>
    </row>
    <row r="318" spans="1:6" ht="12.75">
      <c r="A318" s="16">
        <f t="shared" si="4"/>
        <v>307</v>
      </c>
      <c r="B318" s="35" t="s">
        <v>914</v>
      </c>
      <c r="C318" s="36" t="s">
        <v>486</v>
      </c>
      <c r="D318" s="36" t="s">
        <v>204</v>
      </c>
      <c r="E318" s="36" t="s">
        <v>415</v>
      </c>
      <c r="F318" s="37">
        <v>115.2287</v>
      </c>
    </row>
    <row r="319" spans="1:6" ht="25.5">
      <c r="A319" s="16">
        <f t="shared" si="4"/>
        <v>308</v>
      </c>
      <c r="B319" s="35" t="s">
        <v>459</v>
      </c>
      <c r="C319" s="36" t="s">
        <v>486</v>
      </c>
      <c r="D319" s="36" t="s">
        <v>460</v>
      </c>
      <c r="E319" s="36" t="s">
        <v>415</v>
      </c>
      <c r="F319" s="37">
        <v>20</v>
      </c>
    </row>
    <row r="320" spans="1:6" ht="12.75">
      <c r="A320" s="16">
        <f t="shared" si="4"/>
        <v>309</v>
      </c>
      <c r="B320" s="35" t="s">
        <v>239</v>
      </c>
      <c r="C320" s="36" t="s">
        <v>486</v>
      </c>
      <c r="D320" s="36" t="s">
        <v>460</v>
      </c>
      <c r="E320" s="36" t="s">
        <v>157</v>
      </c>
      <c r="F320" s="37">
        <v>20</v>
      </c>
    </row>
    <row r="321" spans="1:6" ht="12.75">
      <c r="A321" s="16">
        <f t="shared" si="4"/>
        <v>310</v>
      </c>
      <c r="B321" s="35" t="s">
        <v>550</v>
      </c>
      <c r="C321" s="36" t="s">
        <v>486</v>
      </c>
      <c r="D321" s="36" t="s">
        <v>551</v>
      </c>
      <c r="E321" s="36" t="s">
        <v>415</v>
      </c>
      <c r="F321" s="37">
        <v>95.2287</v>
      </c>
    </row>
    <row r="322" spans="1:6" ht="12.75">
      <c r="A322" s="16">
        <f t="shared" si="4"/>
        <v>311</v>
      </c>
      <c r="B322" s="35" t="s">
        <v>239</v>
      </c>
      <c r="C322" s="36" t="s">
        <v>486</v>
      </c>
      <c r="D322" s="36" t="s">
        <v>551</v>
      </c>
      <c r="E322" s="36" t="s">
        <v>157</v>
      </c>
      <c r="F322" s="37">
        <v>95.2287</v>
      </c>
    </row>
    <row r="323" spans="1:6" ht="25.5">
      <c r="A323" s="41">
        <f t="shared" si="4"/>
        <v>312</v>
      </c>
      <c r="B323" s="39" t="s">
        <v>310</v>
      </c>
      <c r="C323" s="40" t="s">
        <v>311</v>
      </c>
      <c r="D323" s="40" t="s">
        <v>501</v>
      </c>
      <c r="E323" s="40" t="s">
        <v>415</v>
      </c>
      <c r="F323" s="38">
        <v>170</v>
      </c>
    </row>
    <row r="324" spans="1:6" ht="25.5">
      <c r="A324" s="16">
        <f t="shared" si="4"/>
        <v>313</v>
      </c>
      <c r="B324" s="35" t="s">
        <v>312</v>
      </c>
      <c r="C324" s="36" t="s">
        <v>313</v>
      </c>
      <c r="D324" s="36" t="s">
        <v>501</v>
      </c>
      <c r="E324" s="36" t="s">
        <v>415</v>
      </c>
      <c r="F324" s="37">
        <v>170</v>
      </c>
    </row>
    <row r="325" spans="1:6" ht="12.75">
      <c r="A325" s="16">
        <f t="shared" si="4"/>
        <v>314</v>
      </c>
      <c r="B325" s="35" t="s">
        <v>314</v>
      </c>
      <c r="C325" s="36" t="s">
        <v>313</v>
      </c>
      <c r="D325" s="36" t="s">
        <v>315</v>
      </c>
      <c r="E325" s="36" t="s">
        <v>415</v>
      </c>
      <c r="F325" s="37">
        <v>170</v>
      </c>
    </row>
    <row r="326" spans="1:6" ht="12.75">
      <c r="A326" s="16">
        <f t="shared" si="4"/>
        <v>315</v>
      </c>
      <c r="B326" s="35" t="s">
        <v>316</v>
      </c>
      <c r="C326" s="36" t="s">
        <v>313</v>
      </c>
      <c r="D326" s="36" t="s">
        <v>317</v>
      </c>
      <c r="E326" s="36" t="s">
        <v>415</v>
      </c>
      <c r="F326" s="37">
        <v>170</v>
      </c>
    </row>
    <row r="327" spans="1:6" ht="12.75">
      <c r="A327" s="16">
        <f t="shared" si="4"/>
        <v>316</v>
      </c>
      <c r="B327" s="35" t="s">
        <v>433</v>
      </c>
      <c r="C327" s="36" t="s">
        <v>313</v>
      </c>
      <c r="D327" s="36" t="s">
        <v>317</v>
      </c>
      <c r="E327" s="36" t="s">
        <v>863</v>
      </c>
      <c r="F327" s="37">
        <v>170</v>
      </c>
    </row>
    <row r="328" spans="1:6" s="97" customFormat="1" ht="38.25">
      <c r="A328" s="41">
        <f t="shared" si="4"/>
        <v>317</v>
      </c>
      <c r="B328" s="39" t="s">
        <v>642</v>
      </c>
      <c r="C328" s="40" t="s">
        <v>14</v>
      </c>
      <c r="D328" s="40" t="s">
        <v>501</v>
      </c>
      <c r="E328" s="40" t="s">
        <v>415</v>
      </c>
      <c r="F328" s="38">
        <v>107433.35</v>
      </c>
    </row>
    <row r="329" spans="1:6" ht="25.5">
      <c r="A329" s="16">
        <f t="shared" si="4"/>
        <v>318</v>
      </c>
      <c r="B329" s="35" t="s">
        <v>15</v>
      </c>
      <c r="C329" s="36" t="s">
        <v>855</v>
      </c>
      <c r="D329" s="36" t="s">
        <v>501</v>
      </c>
      <c r="E329" s="36" t="s">
        <v>415</v>
      </c>
      <c r="F329" s="37">
        <v>18048</v>
      </c>
    </row>
    <row r="330" spans="1:6" ht="12.75">
      <c r="A330" s="16">
        <f t="shared" si="4"/>
        <v>319</v>
      </c>
      <c r="B330" s="35" t="s">
        <v>16</v>
      </c>
      <c r="C330" s="36" t="s">
        <v>855</v>
      </c>
      <c r="D330" s="36" t="s">
        <v>219</v>
      </c>
      <c r="E330" s="36" t="s">
        <v>415</v>
      </c>
      <c r="F330" s="37">
        <v>3619</v>
      </c>
    </row>
    <row r="331" spans="1:6" ht="12.75">
      <c r="A331" s="16">
        <f t="shared" si="4"/>
        <v>320</v>
      </c>
      <c r="B331" s="35" t="s">
        <v>856</v>
      </c>
      <c r="C331" s="36" t="s">
        <v>855</v>
      </c>
      <c r="D331" s="36" t="s">
        <v>186</v>
      </c>
      <c r="E331" s="36" t="s">
        <v>415</v>
      </c>
      <c r="F331" s="37">
        <v>3619</v>
      </c>
    </row>
    <row r="332" spans="1:6" ht="12.75">
      <c r="A332" s="16">
        <f t="shared" si="4"/>
        <v>321</v>
      </c>
      <c r="B332" s="35" t="s">
        <v>932</v>
      </c>
      <c r="C332" s="36" t="s">
        <v>855</v>
      </c>
      <c r="D332" s="36" t="s">
        <v>186</v>
      </c>
      <c r="E332" s="36" t="s">
        <v>811</v>
      </c>
      <c r="F332" s="37">
        <v>3619</v>
      </c>
    </row>
    <row r="333" spans="1:6" ht="12.75">
      <c r="A333" s="16">
        <f t="shared" si="4"/>
        <v>322</v>
      </c>
      <c r="B333" s="35" t="s">
        <v>914</v>
      </c>
      <c r="C333" s="36" t="s">
        <v>855</v>
      </c>
      <c r="D333" s="36" t="s">
        <v>204</v>
      </c>
      <c r="E333" s="36" t="s">
        <v>415</v>
      </c>
      <c r="F333" s="37">
        <v>14429</v>
      </c>
    </row>
    <row r="334" spans="1:6" ht="38.25">
      <c r="A334" s="16">
        <f aca="true" t="shared" si="5" ref="A334:A372">1+A333</f>
        <v>323</v>
      </c>
      <c r="B334" s="35" t="s">
        <v>933</v>
      </c>
      <c r="C334" s="36" t="s">
        <v>855</v>
      </c>
      <c r="D334" s="36" t="s">
        <v>818</v>
      </c>
      <c r="E334" s="36" t="s">
        <v>415</v>
      </c>
      <c r="F334" s="37">
        <v>14429</v>
      </c>
    </row>
    <row r="335" spans="1:6" ht="12.75">
      <c r="A335" s="16">
        <f t="shared" si="5"/>
        <v>324</v>
      </c>
      <c r="B335" s="35" t="s">
        <v>934</v>
      </c>
      <c r="C335" s="36" t="s">
        <v>855</v>
      </c>
      <c r="D335" s="36" t="s">
        <v>818</v>
      </c>
      <c r="E335" s="36" t="s">
        <v>820</v>
      </c>
      <c r="F335" s="37">
        <v>14429</v>
      </c>
    </row>
    <row r="336" spans="1:6" ht="12.75">
      <c r="A336" s="16">
        <f t="shared" si="5"/>
        <v>325</v>
      </c>
      <c r="B336" s="35" t="s">
        <v>17</v>
      </c>
      <c r="C336" s="36" t="s">
        <v>813</v>
      </c>
      <c r="D336" s="36" t="s">
        <v>501</v>
      </c>
      <c r="E336" s="36" t="s">
        <v>415</v>
      </c>
      <c r="F336" s="37">
        <v>89385.35</v>
      </c>
    </row>
    <row r="337" spans="1:6" ht="12.75">
      <c r="A337" s="16">
        <f t="shared" si="5"/>
        <v>326</v>
      </c>
      <c r="B337" s="35" t="s">
        <v>917</v>
      </c>
      <c r="C337" s="36" t="s">
        <v>813</v>
      </c>
      <c r="D337" s="36" t="s">
        <v>220</v>
      </c>
      <c r="E337" s="36" t="s">
        <v>415</v>
      </c>
      <c r="F337" s="37">
        <v>948.9</v>
      </c>
    </row>
    <row r="338" spans="1:6" ht="25.5">
      <c r="A338" s="16">
        <f t="shared" si="5"/>
        <v>327</v>
      </c>
      <c r="B338" s="35" t="s">
        <v>18</v>
      </c>
      <c r="C338" s="36" t="s">
        <v>813</v>
      </c>
      <c r="D338" s="36" t="s">
        <v>187</v>
      </c>
      <c r="E338" s="36" t="s">
        <v>415</v>
      </c>
      <c r="F338" s="37">
        <v>948.9</v>
      </c>
    </row>
    <row r="339" spans="1:6" ht="12.75">
      <c r="A339" s="16">
        <f t="shared" si="5"/>
        <v>328</v>
      </c>
      <c r="B339" s="35" t="s">
        <v>935</v>
      </c>
      <c r="C339" s="36" t="s">
        <v>813</v>
      </c>
      <c r="D339" s="36" t="s">
        <v>187</v>
      </c>
      <c r="E339" s="36" t="s">
        <v>816</v>
      </c>
      <c r="F339" s="37">
        <v>948.9</v>
      </c>
    </row>
    <row r="340" spans="1:6" ht="25.5">
      <c r="A340" s="16">
        <f t="shared" si="5"/>
        <v>329</v>
      </c>
      <c r="B340" s="35" t="s">
        <v>461</v>
      </c>
      <c r="C340" s="36" t="s">
        <v>813</v>
      </c>
      <c r="D340" s="36" t="s">
        <v>99</v>
      </c>
      <c r="E340" s="36" t="s">
        <v>415</v>
      </c>
      <c r="F340" s="37">
        <v>67</v>
      </c>
    </row>
    <row r="341" spans="1:6" ht="38.25">
      <c r="A341" s="16">
        <f t="shared" si="5"/>
        <v>330</v>
      </c>
      <c r="B341" s="35" t="s">
        <v>462</v>
      </c>
      <c r="C341" s="36" t="s">
        <v>813</v>
      </c>
      <c r="D341" s="36" t="s">
        <v>98</v>
      </c>
      <c r="E341" s="36" t="s">
        <v>415</v>
      </c>
      <c r="F341" s="37">
        <v>67</v>
      </c>
    </row>
    <row r="342" spans="1:6" ht="12.75">
      <c r="A342" s="16">
        <f t="shared" si="5"/>
        <v>331</v>
      </c>
      <c r="B342" s="35" t="s">
        <v>934</v>
      </c>
      <c r="C342" s="36" t="s">
        <v>813</v>
      </c>
      <c r="D342" s="36" t="s">
        <v>98</v>
      </c>
      <c r="E342" s="36" t="s">
        <v>820</v>
      </c>
      <c r="F342" s="37">
        <v>67</v>
      </c>
    </row>
    <row r="343" spans="1:6" ht="12.75">
      <c r="A343" s="16">
        <f t="shared" si="5"/>
        <v>332</v>
      </c>
      <c r="B343" s="35" t="s">
        <v>914</v>
      </c>
      <c r="C343" s="36" t="s">
        <v>813</v>
      </c>
      <c r="D343" s="36" t="s">
        <v>204</v>
      </c>
      <c r="E343" s="36" t="s">
        <v>415</v>
      </c>
      <c r="F343" s="37">
        <v>80454.2</v>
      </c>
    </row>
    <row r="344" spans="1:6" ht="25.5">
      <c r="A344" s="16">
        <f t="shared" si="5"/>
        <v>333</v>
      </c>
      <c r="B344" s="35" t="s">
        <v>463</v>
      </c>
      <c r="C344" s="36" t="s">
        <v>813</v>
      </c>
      <c r="D344" s="36" t="s">
        <v>464</v>
      </c>
      <c r="E344" s="36" t="s">
        <v>415</v>
      </c>
      <c r="F344" s="37">
        <v>907</v>
      </c>
    </row>
    <row r="345" spans="1:6" ht="12.75">
      <c r="A345" s="16">
        <f t="shared" si="5"/>
        <v>334</v>
      </c>
      <c r="B345" s="35" t="s">
        <v>934</v>
      </c>
      <c r="C345" s="36" t="s">
        <v>813</v>
      </c>
      <c r="D345" s="36" t="s">
        <v>464</v>
      </c>
      <c r="E345" s="36" t="s">
        <v>820</v>
      </c>
      <c r="F345" s="37">
        <v>907</v>
      </c>
    </row>
    <row r="346" spans="1:6" ht="12.75">
      <c r="A346" s="16">
        <f t="shared" si="5"/>
        <v>335</v>
      </c>
      <c r="B346" s="35" t="s">
        <v>19</v>
      </c>
      <c r="C346" s="36" t="s">
        <v>813</v>
      </c>
      <c r="D346" s="36" t="s">
        <v>483</v>
      </c>
      <c r="E346" s="36" t="s">
        <v>415</v>
      </c>
      <c r="F346" s="37">
        <v>67885</v>
      </c>
    </row>
    <row r="347" spans="1:6" ht="12.75">
      <c r="A347" s="16">
        <f t="shared" si="5"/>
        <v>336</v>
      </c>
      <c r="B347" s="35" t="s">
        <v>934</v>
      </c>
      <c r="C347" s="36" t="s">
        <v>813</v>
      </c>
      <c r="D347" s="36" t="s">
        <v>483</v>
      </c>
      <c r="E347" s="36" t="s">
        <v>820</v>
      </c>
      <c r="F347" s="37">
        <v>67885</v>
      </c>
    </row>
    <row r="348" spans="1:6" ht="12.75">
      <c r="A348" s="16">
        <f t="shared" si="5"/>
        <v>337</v>
      </c>
      <c r="B348" s="35" t="s">
        <v>550</v>
      </c>
      <c r="C348" s="36" t="s">
        <v>813</v>
      </c>
      <c r="D348" s="36" t="s">
        <v>551</v>
      </c>
      <c r="E348" s="36" t="s">
        <v>415</v>
      </c>
      <c r="F348" s="37">
        <v>1176</v>
      </c>
    </row>
    <row r="349" spans="1:6" ht="12.75">
      <c r="A349" s="16">
        <f t="shared" si="5"/>
        <v>338</v>
      </c>
      <c r="B349" s="35" t="s">
        <v>934</v>
      </c>
      <c r="C349" s="36" t="s">
        <v>813</v>
      </c>
      <c r="D349" s="36" t="s">
        <v>551</v>
      </c>
      <c r="E349" s="36" t="s">
        <v>820</v>
      </c>
      <c r="F349" s="37">
        <v>1176</v>
      </c>
    </row>
    <row r="350" spans="1:6" ht="63.75">
      <c r="A350" s="16">
        <f t="shared" si="5"/>
        <v>339</v>
      </c>
      <c r="B350" s="35" t="s">
        <v>76</v>
      </c>
      <c r="C350" s="36" t="s">
        <v>813</v>
      </c>
      <c r="D350" s="36" t="s">
        <v>846</v>
      </c>
      <c r="E350" s="36" t="s">
        <v>415</v>
      </c>
      <c r="F350" s="37">
        <v>250</v>
      </c>
    </row>
    <row r="351" spans="1:6" ht="12.75">
      <c r="A351" s="16">
        <f t="shared" si="5"/>
        <v>340</v>
      </c>
      <c r="B351" s="35" t="s">
        <v>934</v>
      </c>
      <c r="C351" s="36" t="s">
        <v>813</v>
      </c>
      <c r="D351" s="36" t="s">
        <v>846</v>
      </c>
      <c r="E351" s="36" t="s">
        <v>820</v>
      </c>
      <c r="F351" s="37">
        <v>250</v>
      </c>
    </row>
    <row r="352" spans="1:6" ht="51">
      <c r="A352" s="16">
        <f t="shared" si="5"/>
        <v>341</v>
      </c>
      <c r="B352" s="35" t="s">
        <v>85</v>
      </c>
      <c r="C352" s="36" t="s">
        <v>813</v>
      </c>
      <c r="D352" s="36" t="s">
        <v>910</v>
      </c>
      <c r="E352" s="36" t="s">
        <v>415</v>
      </c>
      <c r="F352" s="37">
        <v>100</v>
      </c>
    </row>
    <row r="353" spans="1:6" ht="12.75">
      <c r="A353" s="16">
        <f t="shared" si="5"/>
        <v>342</v>
      </c>
      <c r="B353" s="35" t="s">
        <v>934</v>
      </c>
      <c r="C353" s="36" t="s">
        <v>813</v>
      </c>
      <c r="D353" s="36" t="s">
        <v>910</v>
      </c>
      <c r="E353" s="36" t="s">
        <v>820</v>
      </c>
      <c r="F353" s="37">
        <v>100</v>
      </c>
    </row>
    <row r="354" spans="1:6" ht="38.25">
      <c r="A354" s="16">
        <f t="shared" si="5"/>
        <v>343</v>
      </c>
      <c r="B354" s="35" t="s">
        <v>86</v>
      </c>
      <c r="C354" s="36" t="s">
        <v>813</v>
      </c>
      <c r="D354" s="36" t="s">
        <v>911</v>
      </c>
      <c r="E354" s="36" t="s">
        <v>415</v>
      </c>
      <c r="F354" s="37">
        <v>5948</v>
      </c>
    </row>
    <row r="355" spans="1:6" ht="12.75">
      <c r="A355" s="16">
        <f t="shared" si="5"/>
        <v>344</v>
      </c>
      <c r="B355" s="35" t="s">
        <v>934</v>
      </c>
      <c r="C355" s="36" t="s">
        <v>813</v>
      </c>
      <c r="D355" s="36" t="s">
        <v>911</v>
      </c>
      <c r="E355" s="36" t="s">
        <v>820</v>
      </c>
      <c r="F355" s="37">
        <v>5948</v>
      </c>
    </row>
    <row r="356" spans="1:6" ht="25.5">
      <c r="A356" s="16">
        <f t="shared" si="5"/>
        <v>345</v>
      </c>
      <c r="B356" s="35" t="s">
        <v>466</v>
      </c>
      <c r="C356" s="36" t="s">
        <v>813</v>
      </c>
      <c r="D356" s="36" t="s">
        <v>467</v>
      </c>
      <c r="E356" s="36" t="s">
        <v>415</v>
      </c>
      <c r="F356" s="37">
        <v>1908</v>
      </c>
    </row>
    <row r="357" spans="1:6" ht="12.75">
      <c r="A357" s="16">
        <f t="shared" si="5"/>
        <v>346</v>
      </c>
      <c r="B357" s="35" t="s">
        <v>934</v>
      </c>
      <c r="C357" s="36" t="s">
        <v>813</v>
      </c>
      <c r="D357" s="36" t="s">
        <v>467</v>
      </c>
      <c r="E357" s="36" t="s">
        <v>820</v>
      </c>
      <c r="F357" s="37">
        <v>1908</v>
      </c>
    </row>
    <row r="358" spans="1:6" ht="25.5">
      <c r="A358" s="16">
        <f t="shared" si="5"/>
        <v>347</v>
      </c>
      <c r="B358" s="35" t="s">
        <v>117</v>
      </c>
      <c r="C358" s="36" t="s">
        <v>813</v>
      </c>
      <c r="D358" s="36" t="s">
        <v>468</v>
      </c>
      <c r="E358" s="36" t="s">
        <v>415</v>
      </c>
      <c r="F358" s="37">
        <v>1080.2</v>
      </c>
    </row>
    <row r="359" spans="1:6" ht="12.75">
      <c r="A359" s="16">
        <f t="shared" si="5"/>
        <v>348</v>
      </c>
      <c r="B359" s="35" t="s">
        <v>934</v>
      </c>
      <c r="C359" s="36" t="s">
        <v>813</v>
      </c>
      <c r="D359" s="36" t="s">
        <v>468</v>
      </c>
      <c r="E359" s="36" t="s">
        <v>820</v>
      </c>
      <c r="F359" s="37">
        <v>1080.2</v>
      </c>
    </row>
    <row r="360" spans="1:6" ht="38.25">
      <c r="A360" s="16">
        <f t="shared" si="5"/>
        <v>349</v>
      </c>
      <c r="B360" s="35" t="s">
        <v>660</v>
      </c>
      <c r="C360" s="36" t="s">
        <v>813</v>
      </c>
      <c r="D360" s="36" t="s">
        <v>661</v>
      </c>
      <c r="E360" s="36" t="s">
        <v>415</v>
      </c>
      <c r="F360" s="37">
        <v>1200</v>
      </c>
    </row>
    <row r="361" spans="1:6" ht="12.75">
      <c r="A361" s="16">
        <f t="shared" si="5"/>
        <v>350</v>
      </c>
      <c r="B361" s="35" t="s">
        <v>934</v>
      </c>
      <c r="C361" s="36" t="s">
        <v>813</v>
      </c>
      <c r="D361" s="36" t="s">
        <v>661</v>
      </c>
      <c r="E361" s="36" t="s">
        <v>820</v>
      </c>
      <c r="F361" s="37">
        <v>1200</v>
      </c>
    </row>
    <row r="362" spans="1:6" ht="12.75">
      <c r="A362" s="16">
        <f t="shared" si="5"/>
        <v>351</v>
      </c>
      <c r="B362" s="35" t="s">
        <v>22</v>
      </c>
      <c r="C362" s="36" t="s">
        <v>813</v>
      </c>
      <c r="D362" s="36" t="s">
        <v>852</v>
      </c>
      <c r="E362" s="36" t="s">
        <v>415</v>
      </c>
      <c r="F362" s="37">
        <v>6915.25</v>
      </c>
    </row>
    <row r="363" spans="1:6" ht="51">
      <c r="A363" s="16">
        <f t="shared" si="5"/>
        <v>352</v>
      </c>
      <c r="B363" s="35" t="s">
        <v>442</v>
      </c>
      <c r="C363" s="36" t="s">
        <v>813</v>
      </c>
      <c r="D363" s="36" t="s">
        <v>853</v>
      </c>
      <c r="E363" s="36" t="s">
        <v>415</v>
      </c>
      <c r="F363" s="37">
        <v>6092</v>
      </c>
    </row>
    <row r="364" spans="1:6" ht="12.75">
      <c r="A364" s="16">
        <f t="shared" si="5"/>
        <v>353</v>
      </c>
      <c r="B364" s="35" t="s">
        <v>934</v>
      </c>
      <c r="C364" s="36" t="s">
        <v>813</v>
      </c>
      <c r="D364" s="36" t="s">
        <v>853</v>
      </c>
      <c r="E364" s="36" t="s">
        <v>820</v>
      </c>
      <c r="F364" s="37">
        <v>6092</v>
      </c>
    </row>
    <row r="365" spans="1:6" ht="51">
      <c r="A365" s="16">
        <f t="shared" si="5"/>
        <v>354</v>
      </c>
      <c r="B365" s="35" t="s">
        <v>77</v>
      </c>
      <c r="C365" s="36" t="s">
        <v>813</v>
      </c>
      <c r="D365" s="36" t="s">
        <v>469</v>
      </c>
      <c r="E365" s="36" t="s">
        <v>415</v>
      </c>
      <c r="F365" s="37">
        <v>334</v>
      </c>
    </row>
    <row r="366" spans="1:6" ht="12.75">
      <c r="A366" s="16">
        <f t="shared" si="5"/>
        <v>355</v>
      </c>
      <c r="B366" s="35" t="s">
        <v>934</v>
      </c>
      <c r="C366" s="36" t="s">
        <v>813</v>
      </c>
      <c r="D366" s="36" t="s">
        <v>469</v>
      </c>
      <c r="E366" s="36" t="s">
        <v>820</v>
      </c>
      <c r="F366" s="37">
        <v>334</v>
      </c>
    </row>
    <row r="367" spans="1:6" ht="51">
      <c r="A367" s="16">
        <f t="shared" si="5"/>
        <v>356</v>
      </c>
      <c r="B367" s="35" t="s">
        <v>546</v>
      </c>
      <c r="C367" s="36" t="s">
        <v>813</v>
      </c>
      <c r="D367" s="36" t="s">
        <v>547</v>
      </c>
      <c r="E367" s="36" t="s">
        <v>415</v>
      </c>
      <c r="F367" s="37">
        <v>489.25</v>
      </c>
    </row>
    <row r="368" spans="1:6" ht="12.75">
      <c r="A368" s="16">
        <f t="shared" si="5"/>
        <v>357</v>
      </c>
      <c r="B368" s="35" t="s">
        <v>934</v>
      </c>
      <c r="C368" s="36" t="s">
        <v>813</v>
      </c>
      <c r="D368" s="36" t="s">
        <v>547</v>
      </c>
      <c r="E368" s="36" t="s">
        <v>820</v>
      </c>
      <c r="F368" s="37">
        <v>489.25</v>
      </c>
    </row>
    <row r="369" spans="1:6" ht="12.75">
      <c r="A369" s="16">
        <f t="shared" si="5"/>
        <v>358</v>
      </c>
      <c r="B369" s="35" t="s">
        <v>919</v>
      </c>
      <c r="C369" s="36" t="s">
        <v>813</v>
      </c>
      <c r="D369" s="36" t="s">
        <v>411</v>
      </c>
      <c r="E369" s="36" t="s">
        <v>415</v>
      </c>
      <c r="F369" s="37">
        <v>1000</v>
      </c>
    </row>
    <row r="370" spans="1:6" ht="38.25">
      <c r="A370" s="16">
        <f t="shared" si="5"/>
        <v>359</v>
      </c>
      <c r="B370" s="35" t="s">
        <v>542</v>
      </c>
      <c r="C370" s="36" t="s">
        <v>813</v>
      </c>
      <c r="D370" s="36" t="s">
        <v>543</v>
      </c>
      <c r="E370" s="36" t="s">
        <v>415</v>
      </c>
      <c r="F370" s="37">
        <v>1000</v>
      </c>
    </row>
    <row r="371" spans="1:6" ht="12.75">
      <c r="A371" s="16">
        <f t="shared" si="5"/>
        <v>360</v>
      </c>
      <c r="B371" s="35" t="s">
        <v>934</v>
      </c>
      <c r="C371" s="36" t="s">
        <v>813</v>
      </c>
      <c r="D371" s="36" t="s">
        <v>543</v>
      </c>
      <c r="E371" s="36" t="s">
        <v>820</v>
      </c>
      <c r="F371" s="37">
        <v>1000</v>
      </c>
    </row>
    <row r="372" spans="1:6" s="97" customFormat="1" ht="12.75">
      <c r="A372" s="41">
        <f t="shared" si="5"/>
        <v>361</v>
      </c>
      <c r="B372" s="111" t="s">
        <v>188</v>
      </c>
      <c r="C372" s="111"/>
      <c r="D372" s="111"/>
      <c r="E372" s="111"/>
      <c r="F372" s="25">
        <v>603172.0116</v>
      </c>
    </row>
  </sheetData>
  <sheetProtection/>
  <mergeCells count="2">
    <mergeCell ref="A8:F8"/>
    <mergeCell ref="B372:E372"/>
  </mergeCells>
  <printOptions/>
  <pageMargins left="0.7874015748031497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35"/>
  </sheetPr>
  <dimension ref="A1:H399"/>
  <sheetViews>
    <sheetView zoomScalePageLayoutView="0" workbookViewId="0" topLeftCell="A220">
      <selection activeCell="J226" sqref="J226"/>
    </sheetView>
  </sheetViews>
  <sheetFormatPr defaultColWidth="9.00390625" defaultRowHeight="12.75"/>
  <cols>
    <col min="1" max="1" width="4.75390625" style="30" customWidth="1"/>
    <col min="2" max="2" width="62.375" style="10" customWidth="1"/>
    <col min="3" max="3" width="4.75390625" style="10" customWidth="1"/>
    <col min="4" max="4" width="7.25390625" style="10" customWidth="1"/>
    <col min="5" max="5" width="6.75390625" style="10" customWidth="1"/>
    <col min="6" max="6" width="5.75390625" style="10" customWidth="1"/>
    <col min="7" max="7" width="10.875" style="10" customWidth="1"/>
    <col min="8" max="16384" width="9.125" style="10" customWidth="1"/>
  </cols>
  <sheetData>
    <row r="1" spans="3:7" ht="12.75">
      <c r="C1" s="28"/>
      <c r="D1" s="28"/>
      <c r="G1" s="27" t="s">
        <v>225</v>
      </c>
    </row>
    <row r="2" spans="3:7" ht="12.75">
      <c r="C2" s="28"/>
      <c r="D2" s="28"/>
      <c r="G2" s="27" t="s">
        <v>412</v>
      </c>
    </row>
    <row r="3" spans="3:7" ht="12.75">
      <c r="C3" s="28"/>
      <c r="D3" s="28"/>
      <c r="G3" s="27" t="s">
        <v>413</v>
      </c>
    </row>
    <row r="4" spans="3:7" ht="12.75">
      <c r="C4" s="28"/>
      <c r="D4" s="28"/>
      <c r="G4" s="27" t="s">
        <v>414</v>
      </c>
    </row>
    <row r="5" spans="3:7" ht="12.75">
      <c r="C5" s="28"/>
      <c r="D5" s="28"/>
      <c r="G5" s="27" t="s">
        <v>413</v>
      </c>
    </row>
    <row r="6" spans="3:7" ht="12.75">
      <c r="C6" s="28"/>
      <c r="D6" s="28"/>
      <c r="G6" s="27" t="s">
        <v>563</v>
      </c>
    </row>
    <row r="7" spans="3:4" ht="12.75">
      <c r="C7" s="28"/>
      <c r="D7" s="28"/>
    </row>
    <row r="8" spans="1:7" ht="12.75">
      <c r="A8" s="112" t="s">
        <v>228</v>
      </c>
      <c r="B8" s="113"/>
      <c r="C8" s="113"/>
      <c r="D8" s="113"/>
      <c r="E8" s="113"/>
      <c r="F8" s="113"/>
      <c r="G8" s="113"/>
    </row>
    <row r="9" spans="2:7" ht="12.75">
      <c r="B9" s="31"/>
      <c r="C9" s="31"/>
      <c r="D9" s="31"/>
      <c r="E9" s="31"/>
      <c r="F9" s="31"/>
      <c r="G9" s="31"/>
    </row>
    <row r="10" spans="1:7" ht="102">
      <c r="A10" s="32" t="s">
        <v>506</v>
      </c>
      <c r="B10" s="33" t="s">
        <v>630</v>
      </c>
      <c r="C10" s="33" t="s">
        <v>631</v>
      </c>
      <c r="D10" s="33" t="s">
        <v>632</v>
      </c>
      <c r="E10" s="33" t="s">
        <v>629</v>
      </c>
      <c r="F10" s="33" t="s">
        <v>633</v>
      </c>
      <c r="G10" s="33" t="s">
        <v>634</v>
      </c>
    </row>
    <row r="11" spans="1:7" ht="12.75">
      <c r="A11" s="34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</row>
    <row r="12" spans="1:7" ht="12.75">
      <c r="A12" s="92">
        <v>1</v>
      </c>
      <c r="B12" s="87" t="s">
        <v>500</v>
      </c>
      <c r="C12" s="88" t="s">
        <v>221</v>
      </c>
      <c r="D12" s="88" t="s">
        <v>416</v>
      </c>
      <c r="E12" s="88" t="s">
        <v>501</v>
      </c>
      <c r="F12" s="88" t="s">
        <v>415</v>
      </c>
      <c r="G12" s="38">
        <v>234536.257</v>
      </c>
    </row>
    <row r="13" spans="1:7" ht="12.75">
      <c r="A13" s="29">
        <f>1+A12</f>
        <v>2</v>
      </c>
      <c r="B13" s="93" t="s">
        <v>222</v>
      </c>
      <c r="C13" s="94" t="s">
        <v>221</v>
      </c>
      <c r="D13" s="94" t="s">
        <v>897</v>
      </c>
      <c r="E13" s="94" t="s">
        <v>501</v>
      </c>
      <c r="F13" s="94" t="s">
        <v>415</v>
      </c>
      <c r="G13" s="95">
        <v>31230.258</v>
      </c>
    </row>
    <row r="14" spans="1:7" ht="25.5">
      <c r="A14" s="29">
        <f aca="true" t="shared" si="0" ref="A14:A77">1+A13</f>
        <v>3</v>
      </c>
      <c r="B14" s="93" t="s">
        <v>223</v>
      </c>
      <c r="C14" s="94" t="s">
        <v>221</v>
      </c>
      <c r="D14" s="94" t="s">
        <v>898</v>
      </c>
      <c r="E14" s="94" t="s">
        <v>501</v>
      </c>
      <c r="F14" s="94" t="s">
        <v>415</v>
      </c>
      <c r="G14" s="95">
        <v>1040.32</v>
      </c>
    </row>
    <row r="15" spans="1:7" ht="38.25">
      <c r="A15" s="29">
        <f t="shared" si="0"/>
        <v>4</v>
      </c>
      <c r="B15" s="93" t="s">
        <v>502</v>
      </c>
      <c r="C15" s="94" t="s">
        <v>221</v>
      </c>
      <c r="D15" s="94" t="s">
        <v>898</v>
      </c>
      <c r="E15" s="94" t="s">
        <v>189</v>
      </c>
      <c r="F15" s="94" t="s">
        <v>415</v>
      </c>
      <c r="G15" s="95">
        <v>1040.32</v>
      </c>
    </row>
    <row r="16" spans="1:7" ht="12.75">
      <c r="A16" s="29">
        <f t="shared" si="0"/>
        <v>5</v>
      </c>
      <c r="B16" s="93" t="s">
        <v>503</v>
      </c>
      <c r="C16" s="94" t="s">
        <v>221</v>
      </c>
      <c r="D16" s="94" t="s">
        <v>898</v>
      </c>
      <c r="E16" s="94" t="s">
        <v>899</v>
      </c>
      <c r="F16" s="94" t="s">
        <v>415</v>
      </c>
      <c r="G16" s="95">
        <v>1040.32</v>
      </c>
    </row>
    <row r="17" spans="1:7" ht="12.75">
      <c r="A17" s="29">
        <f t="shared" si="0"/>
        <v>6</v>
      </c>
      <c r="B17" s="93" t="s">
        <v>908</v>
      </c>
      <c r="C17" s="94" t="s">
        <v>221</v>
      </c>
      <c r="D17" s="94" t="s">
        <v>898</v>
      </c>
      <c r="E17" s="94" t="s">
        <v>899</v>
      </c>
      <c r="F17" s="94" t="s">
        <v>900</v>
      </c>
      <c r="G17" s="95">
        <v>1040.32</v>
      </c>
    </row>
    <row r="18" spans="1:7" ht="38.25">
      <c r="A18" s="29">
        <f t="shared" si="0"/>
        <v>7</v>
      </c>
      <c r="B18" s="93" t="s">
        <v>906</v>
      </c>
      <c r="C18" s="94" t="s">
        <v>221</v>
      </c>
      <c r="D18" s="94" t="s">
        <v>861</v>
      </c>
      <c r="E18" s="94" t="s">
        <v>501</v>
      </c>
      <c r="F18" s="94" t="s">
        <v>415</v>
      </c>
      <c r="G18" s="95">
        <v>14109.96</v>
      </c>
    </row>
    <row r="19" spans="1:7" ht="38.25">
      <c r="A19" s="29">
        <f t="shared" si="0"/>
        <v>8</v>
      </c>
      <c r="B19" s="93" t="s">
        <v>502</v>
      </c>
      <c r="C19" s="94" t="s">
        <v>221</v>
      </c>
      <c r="D19" s="94" t="s">
        <v>861</v>
      </c>
      <c r="E19" s="94" t="s">
        <v>189</v>
      </c>
      <c r="F19" s="94" t="s">
        <v>415</v>
      </c>
      <c r="G19" s="95">
        <v>14109.96</v>
      </c>
    </row>
    <row r="20" spans="1:7" ht="12.75">
      <c r="A20" s="29">
        <f t="shared" si="0"/>
        <v>9</v>
      </c>
      <c r="B20" s="93" t="s">
        <v>909</v>
      </c>
      <c r="C20" s="94" t="s">
        <v>221</v>
      </c>
      <c r="D20" s="94" t="s">
        <v>861</v>
      </c>
      <c r="E20" s="94" t="s">
        <v>902</v>
      </c>
      <c r="F20" s="94" t="s">
        <v>415</v>
      </c>
      <c r="G20" s="95">
        <v>14109.96</v>
      </c>
    </row>
    <row r="21" spans="1:7" ht="12.75">
      <c r="A21" s="29">
        <f t="shared" si="0"/>
        <v>10</v>
      </c>
      <c r="B21" s="93" t="s">
        <v>908</v>
      </c>
      <c r="C21" s="94" t="s">
        <v>221</v>
      </c>
      <c r="D21" s="94" t="s">
        <v>861</v>
      </c>
      <c r="E21" s="94" t="s">
        <v>902</v>
      </c>
      <c r="F21" s="94" t="s">
        <v>900</v>
      </c>
      <c r="G21" s="95">
        <v>14109.96</v>
      </c>
    </row>
    <row r="22" spans="1:7" ht="25.5" customHeight="1">
      <c r="A22" s="29">
        <f t="shared" si="0"/>
        <v>11</v>
      </c>
      <c r="B22" s="93" t="s">
        <v>526</v>
      </c>
      <c r="C22" s="94" t="s">
        <v>221</v>
      </c>
      <c r="D22" s="94" t="s">
        <v>527</v>
      </c>
      <c r="E22" s="94" t="s">
        <v>501</v>
      </c>
      <c r="F22" s="94" t="s">
        <v>415</v>
      </c>
      <c r="G22" s="95">
        <v>7052.938</v>
      </c>
    </row>
    <row r="23" spans="1:7" ht="38.25">
      <c r="A23" s="29">
        <f t="shared" si="0"/>
        <v>12</v>
      </c>
      <c r="B23" s="93" t="s">
        <v>502</v>
      </c>
      <c r="C23" s="94" t="s">
        <v>221</v>
      </c>
      <c r="D23" s="94" t="s">
        <v>527</v>
      </c>
      <c r="E23" s="94" t="s">
        <v>189</v>
      </c>
      <c r="F23" s="94" t="s">
        <v>415</v>
      </c>
      <c r="G23" s="95">
        <v>6324.938</v>
      </c>
    </row>
    <row r="24" spans="1:7" ht="12.75">
      <c r="A24" s="29">
        <f t="shared" si="0"/>
        <v>13</v>
      </c>
      <c r="B24" s="93" t="s">
        <v>909</v>
      </c>
      <c r="C24" s="94" t="s">
        <v>221</v>
      </c>
      <c r="D24" s="94" t="s">
        <v>527</v>
      </c>
      <c r="E24" s="94" t="s">
        <v>902</v>
      </c>
      <c r="F24" s="94" t="s">
        <v>415</v>
      </c>
      <c r="G24" s="95">
        <v>6324.938</v>
      </c>
    </row>
    <row r="25" spans="1:7" ht="12.75">
      <c r="A25" s="29">
        <f t="shared" si="0"/>
        <v>14</v>
      </c>
      <c r="B25" s="93" t="s">
        <v>908</v>
      </c>
      <c r="C25" s="94" t="s">
        <v>221</v>
      </c>
      <c r="D25" s="94" t="s">
        <v>527</v>
      </c>
      <c r="E25" s="94" t="s">
        <v>902</v>
      </c>
      <c r="F25" s="94" t="s">
        <v>900</v>
      </c>
      <c r="G25" s="95">
        <v>6324.938</v>
      </c>
    </row>
    <row r="26" spans="1:7" ht="12.75">
      <c r="A26" s="29">
        <f t="shared" si="0"/>
        <v>15</v>
      </c>
      <c r="B26" s="93" t="s">
        <v>528</v>
      </c>
      <c r="C26" s="94" t="s">
        <v>221</v>
      </c>
      <c r="D26" s="94" t="s">
        <v>527</v>
      </c>
      <c r="E26" s="94" t="s">
        <v>204</v>
      </c>
      <c r="F26" s="94" t="s">
        <v>415</v>
      </c>
      <c r="G26" s="95">
        <v>728</v>
      </c>
    </row>
    <row r="27" spans="1:7" ht="38.25">
      <c r="A27" s="29">
        <f t="shared" si="0"/>
        <v>16</v>
      </c>
      <c r="B27" s="93" t="s">
        <v>305</v>
      </c>
      <c r="C27" s="94" t="s">
        <v>221</v>
      </c>
      <c r="D27" s="94" t="s">
        <v>527</v>
      </c>
      <c r="E27" s="94" t="s">
        <v>529</v>
      </c>
      <c r="F27" s="94" t="s">
        <v>415</v>
      </c>
      <c r="G27" s="95">
        <v>728</v>
      </c>
    </row>
    <row r="28" spans="1:7" ht="12.75">
      <c r="A28" s="29">
        <f t="shared" si="0"/>
        <v>17</v>
      </c>
      <c r="B28" s="93" t="s">
        <v>908</v>
      </c>
      <c r="C28" s="94" t="s">
        <v>221</v>
      </c>
      <c r="D28" s="94" t="s">
        <v>527</v>
      </c>
      <c r="E28" s="94" t="s">
        <v>529</v>
      </c>
      <c r="F28" s="94" t="s">
        <v>900</v>
      </c>
      <c r="G28" s="95">
        <v>728</v>
      </c>
    </row>
    <row r="29" spans="1:7" ht="12.75">
      <c r="A29" s="29">
        <f t="shared" si="0"/>
        <v>18</v>
      </c>
      <c r="B29" s="93" t="s">
        <v>196</v>
      </c>
      <c r="C29" s="94" t="s">
        <v>221</v>
      </c>
      <c r="D29" s="94" t="s">
        <v>531</v>
      </c>
      <c r="E29" s="94" t="s">
        <v>501</v>
      </c>
      <c r="F29" s="94" t="s">
        <v>415</v>
      </c>
      <c r="G29" s="95">
        <v>475.2997</v>
      </c>
    </row>
    <row r="30" spans="1:7" ht="12.75">
      <c r="A30" s="29">
        <f t="shared" si="0"/>
        <v>19</v>
      </c>
      <c r="B30" s="93" t="s">
        <v>532</v>
      </c>
      <c r="C30" s="94" t="s">
        <v>221</v>
      </c>
      <c r="D30" s="94" t="s">
        <v>531</v>
      </c>
      <c r="E30" s="94" t="s">
        <v>197</v>
      </c>
      <c r="F30" s="94" t="s">
        <v>415</v>
      </c>
      <c r="G30" s="95">
        <v>475.2997</v>
      </c>
    </row>
    <row r="31" spans="1:7" ht="12.75">
      <c r="A31" s="29">
        <f t="shared" si="0"/>
        <v>20</v>
      </c>
      <c r="B31" s="93" t="s">
        <v>533</v>
      </c>
      <c r="C31" s="94" t="s">
        <v>221</v>
      </c>
      <c r="D31" s="94" t="s">
        <v>531</v>
      </c>
      <c r="E31" s="94" t="s">
        <v>864</v>
      </c>
      <c r="F31" s="94" t="s">
        <v>415</v>
      </c>
      <c r="G31" s="95">
        <v>475.2997</v>
      </c>
    </row>
    <row r="32" spans="1:7" ht="12.75">
      <c r="A32" s="29">
        <f t="shared" si="0"/>
        <v>21</v>
      </c>
      <c r="B32" s="93" t="s">
        <v>534</v>
      </c>
      <c r="C32" s="94" t="s">
        <v>221</v>
      </c>
      <c r="D32" s="94" t="s">
        <v>531</v>
      </c>
      <c r="E32" s="94" t="s">
        <v>864</v>
      </c>
      <c r="F32" s="94" t="s">
        <v>863</v>
      </c>
      <c r="G32" s="95">
        <v>475.2997</v>
      </c>
    </row>
    <row r="33" spans="1:7" ht="12.75">
      <c r="A33" s="29">
        <f t="shared" si="0"/>
        <v>22</v>
      </c>
      <c r="B33" s="93" t="s">
        <v>907</v>
      </c>
      <c r="C33" s="94" t="s">
        <v>221</v>
      </c>
      <c r="D33" s="94" t="s">
        <v>484</v>
      </c>
      <c r="E33" s="94" t="s">
        <v>501</v>
      </c>
      <c r="F33" s="94" t="s">
        <v>415</v>
      </c>
      <c r="G33" s="95">
        <v>8551.7403</v>
      </c>
    </row>
    <row r="34" spans="1:7" ht="12.75">
      <c r="A34" s="29">
        <f t="shared" si="0"/>
        <v>23</v>
      </c>
      <c r="B34" s="93" t="s">
        <v>535</v>
      </c>
      <c r="C34" s="94" t="s">
        <v>221</v>
      </c>
      <c r="D34" s="94" t="s">
        <v>484</v>
      </c>
      <c r="E34" s="94" t="s">
        <v>220</v>
      </c>
      <c r="F34" s="94" t="s">
        <v>415</v>
      </c>
      <c r="G34" s="95">
        <v>310.8</v>
      </c>
    </row>
    <row r="35" spans="1:7" ht="25.5">
      <c r="A35" s="29">
        <f t="shared" si="0"/>
        <v>24</v>
      </c>
      <c r="B35" s="93" t="s">
        <v>838</v>
      </c>
      <c r="C35" s="94" t="s">
        <v>221</v>
      </c>
      <c r="D35" s="94" t="s">
        <v>484</v>
      </c>
      <c r="E35" s="94" t="s">
        <v>839</v>
      </c>
      <c r="F35" s="94" t="s">
        <v>415</v>
      </c>
      <c r="G35" s="95">
        <v>310.8</v>
      </c>
    </row>
    <row r="36" spans="1:7" ht="12.75">
      <c r="A36" s="29">
        <f t="shared" si="0"/>
        <v>25</v>
      </c>
      <c r="B36" s="93" t="s">
        <v>908</v>
      </c>
      <c r="C36" s="94" t="s">
        <v>221</v>
      </c>
      <c r="D36" s="94" t="s">
        <v>484</v>
      </c>
      <c r="E36" s="94" t="s">
        <v>839</v>
      </c>
      <c r="F36" s="94" t="s">
        <v>900</v>
      </c>
      <c r="G36" s="95">
        <v>310.8</v>
      </c>
    </row>
    <row r="37" spans="1:7" ht="38.25">
      <c r="A37" s="29">
        <f t="shared" si="0"/>
        <v>26</v>
      </c>
      <c r="B37" s="93" t="s">
        <v>502</v>
      </c>
      <c r="C37" s="94" t="s">
        <v>221</v>
      </c>
      <c r="D37" s="94" t="s">
        <v>484</v>
      </c>
      <c r="E37" s="94" t="s">
        <v>189</v>
      </c>
      <c r="F37" s="94" t="s">
        <v>415</v>
      </c>
      <c r="G37" s="95">
        <v>222.5</v>
      </c>
    </row>
    <row r="38" spans="1:7" ht="12.75">
      <c r="A38" s="29">
        <f t="shared" si="0"/>
        <v>27</v>
      </c>
      <c r="B38" s="93" t="s">
        <v>909</v>
      </c>
      <c r="C38" s="94" t="s">
        <v>221</v>
      </c>
      <c r="D38" s="94" t="s">
        <v>484</v>
      </c>
      <c r="E38" s="94" t="s">
        <v>902</v>
      </c>
      <c r="F38" s="94" t="s">
        <v>415</v>
      </c>
      <c r="G38" s="95">
        <v>222.5</v>
      </c>
    </row>
    <row r="39" spans="1:7" ht="12.75">
      <c r="A39" s="29">
        <f t="shared" si="0"/>
        <v>28</v>
      </c>
      <c r="B39" s="93" t="s">
        <v>908</v>
      </c>
      <c r="C39" s="94" t="s">
        <v>221</v>
      </c>
      <c r="D39" s="94" t="s">
        <v>484</v>
      </c>
      <c r="E39" s="94" t="s">
        <v>902</v>
      </c>
      <c r="F39" s="94" t="s">
        <v>900</v>
      </c>
      <c r="G39" s="95">
        <v>222.5</v>
      </c>
    </row>
    <row r="40" spans="1:7" ht="25.5">
      <c r="A40" s="29">
        <f t="shared" si="0"/>
        <v>29</v>
      </c>
      <c r="B40" s="93" t="s">
        <v>100</v>
      </c>
      <c r="C40" s="94" t="s">
        <v>221</v>
      </c>
      <c r="D40" s="94" t="s">
        <v>484</v>
      </c>
      <c r="E40" s="94" t="s">
        <v>564</v>
      </c>
      <c r="F40" s="94" t="s">
        <v>415</v>
      </c>
      <c r="G40" s="95">
        <v>2090.593</v>
      </c>
    </row>
    <row r="41" spans="1:7" ht="25.5">
      <c r="A41" s="29">
        <f t="shared" si="0"/>
        <v>30</v>
      </c>
      <c r="B41" s="93" t="s">
        <v>101</v>
      </c>
      <c r="C41" s="94" t="s">
        <v>221</v>
      </c>
      <c r="D41" s="94" t="s">
        <v>484</v>
      </c>
      <c r="E41" s="94" t="s">
        <v>565</v>
      </c>
      <c r="F41" s="94" t="s">
        <v>415</v>
      </c>
      <c r="G41" s="95">
        <v>1990.593</v>
      </c>
    </row>
    <row r="42" spans="1:7" ht="12.75">
      <c r="A42" s="29">
        <f t="shared" si="0"/>
        <v>31</v>
      </c>
      <c r="B42" s="93" t="s">
        <v>908</v>
      </c>
      <c r="C42" s="94" t="s">
        <v>221</v>
      </c>
      <c r="D42" s="94" t="s">
        <v>484</v>
      </c>
      <c r="E42" s="94" t="s">
        <v>565</v>
      </c>
      <c r="F42" s="94" t="s">
        <v>900</v>
      </c>
      <c r="G42" s="95">
        <v>1990.593</v>
      </c>
    </row>
    <row r="43" spans="1:7" ht="38.25">
      <c r="A43" s="29">
        <f t="shared" si="0"/>
        <v>32</v>
      </c>
      <c r="B43" s="93" t="s">
        <v>513</v>
      </c>
      <c r="C43" s="94" t="s">
        <v>221</v>
      </c>
      <c r="D43" s="94" t="s">
        <v>484</v>
      </c>
      <c r="E43" s="94" t="s">
        <v>145</v>
      </c>
      <c r="F43" s="94" t="s">
        <v>415</v>
      </c>
      <c r="G43" s="95">
        <v>100</v>
      </c>
    </row>
    <row r="44" spans="1:7" ht="12.75">
      <c r="A44" s="29">
        <f t="shared" si="0"/>
        <v>33</v>
      </c>
      <c r="B44" s="93" t="s">
        <v>530</v>
      </c>
      <c r="C44" s="94" t="s">
        <v>221</v>
      </c>
      <c r="D44" s="94" t="s">
        <v>484</v>
      </c>
      <c r="E44" s="94" t="s">
        <v>145</v>
      </c>
      <c r="F44" s="94" t="s">
        <v>862</v>
      </c>
      <c r="G44" s="95">
        <v>100</v>
      </c>
    </row>
    <row r="45" spans="1:7" ht="12.75">
      <c r="A45" s="29">
        <f t="shared" si="0"/>
        <v>34</v>
      </c>
      <c r="B45" s="93" t="s">
        <v>514</v>
      </c>
      <c r="C45" s="94" t="s">
        <v>221</v>
      </c>
      <c r="D45" s="94" t="s">
        <v>484</v>
      </c>
      <c r="E45" s="94" t="s">
        <v>147</v>
      </c>
      <c r="F45" s="94" t="s">
        <v>415</v>
      </c>
      <c r="G45" s="95">
        <v>4474.8883</v>
      </c>
    </row>
    <row r="46" spans="1:7" ht="12.75">
      <c r="A46" s="29">
        <f t="shared" si="0"/>
        <v>35</v>
      </c>
      <c r="B46" s="93" t="s">
        <v>281</v>
      </c>
      <c r="C46" s="94" t="s">
        <v>221</v>
      </c>
      <c r="D46" s="94" t="s">
        <v>484</v>
      </c>
      <c r="E46" s="94" t="s">
        <v>146</v>
      </c>
      <c r="F46" s="94" t="s">
        <v>415</v>
      </c>
      <c r="G46" s="95">
        <v>4474.8883</v>
      </c>
    </row>
    <row r="47" spans="1:7" ht="12.75">
      <c r="A47" s="29">
        <f t="shared" si="0"/>
        <v>36</v>
      </c>
      <c r="B47" s="93" t="s">
        <v>282</v>
      </c>
      <c r="C47" s="94" t="s">
        <v>221</v>
      </c>
      <c r="D47" s="94" t="s">
        <v>484</v>
      </c>
      <c r="E47" s="94" t="s">
        <v>146</v>
      </c>
      <c r="F47" s="94" t="s">
        <v>157</v>
      </c>
      <c r="G47" s="95">
        <v>4474.8883</v>
      </c>
    </row>
    <row r="48" spans="1:7" ht="12.75">
      <c r="A48" s="29">
        <f t="shared" si="0"/>
        <v>37</v>
      </c>
      <c r="B48" s="93" t="s">
        <v>528</v>
      </c>
      <c r="C48" s="94" t="s">
        <v>221</v>
      </c>
      <c r="D48" s="94" t="s">
        <v>484</v>
      </c>
      <c r="E48" s="94" t="s">
        <v>204</v>
      </c>
      <c r="F48" s="94" t="s">
        <v>415</v>
      </c>
      <c r="G48" s="95">
        <v>266.7</v>
      </c>
    </row>
    <row r="49" spans="1:7" ht="39.75" customHeight="1">
      <c r="A49" s="29">
        <f t="shared" si="0"/>
        <v>38</v>
      </c>
      <c r="B49" s="93" t="s">
        <v>840</v>
      </c>
      <c r="C49" s="94" t="s">
        <v>221</v>
      </c>
      <c r="D49" s="94" t="s">
        <v>484</v>
      </c>
      <c r="E49" s="94" t="s">
        <v>224</v>
      </c>
      <c r="F49" s="94" t="s">
        <v>415</v>
      </c>
      <c r="G49" s="95">
        <v>192</v>
      </c>
    </row>
    <row r="50" spans="1:7" ht="12.75">
      <c r="A50" s="29">
        <f t="shared" si="0"/>
        <v>39</v>
      </c>
      <c r="B50" s="93" t="s">
        <v>908</v>
      </c>
      <c r="C50" s="94" t="s">
        <v>221</v>
      </c>
      <c r="D50" s="94" t="s">
        <v>484</v>
      </c>
      <c r="E50" s="94" t="s">
        <v>224</v>
      </c>
      <c r="F50" s="94" t="s">
        <v>900</v>
      </c>
      <c r="G50" s="95">
        <v>192</v>
      </c>
    </row>
    <row r="51" spans="1:7" ht="51">
      <c r="A51" s="29">
        <f t="shared" si="0"/>
        <v>40</v>
      </c>
      <c r="B51" s="93" t="s">
        <v>318</v>
      </c>
      <c r="C51" s="94" t="s">
        <v>221</v>
      </c>
      <c r="D51" s="94" t="s">
        <v>484</v>
      </c>
      <c r="E51" s="94" t="s">
        <v>541</v>
      </c>
      <c r="F51" s="94" t="s">
        <v>415</v>
      </c>
      <c r="G51" s="95">
        <v>0.1</v>
      </c>
    </row>
    <row r="52" spans="1:7" ht="12.75">
      <c r="A52" s="29">
        <f t="shared" si="0"/>
        <v>41</v>
      </c>
      <c r="B52" s="93" t="s">
        <v>908</v>
      </c>
      <c r="C52" s="94" t="s">
        <v>221</v>
      </c>
      <c r="D52" s="94" t="s">
        <v>484</v>
      </c>
      <c r="E52" s="94" t="s">
        <v>541</v>
      </c>
      <c r="F52" s="94" t="s">
        <v>900</v>
      </c>
      <c r="G52" s="95">
        <v>0.1</v>
      </c>
    </row>
    <row r="53" spans="1:7" ht="25.5">
      <c r="A53" s="29">
        <f t="shared" si="0"/>
        <v>42</v>
      </c>
      <c r="B53" s="93" t="s">
        <v>78</v>
      </c>
      <c r="C53" s="94" t="s">
        <v>221</v>
      </c>
      <c r="D53" s="94" t="s">
        <v>484</v>
      </c>
      <c r="E53" s="94" t="s">
        <v>656</v>
      </c>
      <c r="F53" s="94" t="s">
        <v>415</v>
      </c>
      <c r="G53" s="95">
        <v>74.6</v>
      </c>
    </row>
    <row r="54" spans="1:7" ht="12.75">
      <c r="A54" s="29">
        <f t="shared" si="0"/>
        <v>43</v>
      </c>
      <c r="B54" s="93" t="s">
        <v>908</v>
      </c>
      <c r="C54" s="94" t="s">
        <v>221</v>
      </c>
      <c r="D54" s="94" t="s">
        <v>484</v>
      </c>
      <c r="E54" s="94" t="s">
        <v>656</v>
      </c>
      <c r="F54" s="94" t="s">
        <v>900</v>
      </c>
      <c r="G54" s="95">
        <v>74.6</v>
      </c>
    </row>
    <row r="55" spans="1:7" ht="12.75">
      <c r="A55" s="29">
        <f t="shared" si="0"/>
        <v>44</v>
      </c>
      <c r="B55" s="93" t="s">
        <v>841</v>
      </c>
      <c r="C55" s="94" t="s">
        <v>221</v>
      </c>
      <c r="D55" s="94" t="s">
        <v>484</v>
      </c>
      <c r="E55" s="94" t="s">
        <v>411</v>
      </c>
      <c r="F55" s="94" t="s">
        <v>415</v>
      </c>
      <c r="G55" s="95">
        <v>1186.259</v>
      </c>
    </row>
    <row r="56" spans="1:7" ht="25.5">
      <c r="A56" s="29">
        <f t="shared" si="0"/>
        <v>45</v>
      </c>
      <c r="B56" s="93" t="s">
        <v>124</v>
      </c>
      <c r="C56" s="94" t="s">
        <v>221</v>
      </c>
      <c r="D56" s="94" t="s">
        <v>484</v>
      </c>
      <c r="E56" s="94" t="s">
        <v>427</v>
      </c>
      <c r="F56" s="94" t="s">
        <v>415</v>
      </c>
      <c r="G56" s="95">
        <v>1186.259</v>
      </c>
    </row>
    <row r="57" spans="1:7" ht="12.75">
      <c r="A57" s="29">
        <f t="shared" si="0"/>
        <v>46</v>
      </c>
      <c r="B57" s="93" t="s">
        <v>842</v>
      </c>
      <c r="C57" s="94" t="s">
        <v>221</v>
      </c>
      <c r="D57" s="94" t="s">
        <v>484</v>
      </c>
      <c r="E57" s="94" t="s">
        <v>427</v>
      </c>
      <c r="F57" s="94" t="s">
        <v>482</v>
      </c>
      <c r="G57" s="95">
        <v>1186.259</v>
      </c>
    </row>
    <row r="58" spans="1:7" ht="25.5">
      <c r="A58" s="29">
        <f t="shared" si="0"/>
        <v>47</v>
      </c>
      <c r="B58" s="93" t="s">
        <v>229</v>
      </c>
      <c r="C58" s="94" t="s">
        <v>221</v>
      </c>
      <c r="D58" s="94" t="s">
        <v>865</v>
      </c>
      <c r="E58" s="94" t="s">
        <v>501</v>
      </c>
      <c r="F58" s="94" t="s">
        <v>415</v>
      </c>
      <c r="G58" s="95">
        <v>929.841</v>
      </c>
    </row>
    <row r="59" spans="1:7" ht="12.75">
      <c r="A59" s="29">
        <f t="shared" si="0"/>
        <v>48</v>
      </c>
      <c r="B59" s="93" t="s">
        <v>230</v>
      </c>
      <c r="C59" s="94" t="s">
        <v>221</v>
      </c>
      <c r="D59" s="94" t="s">
        <v>866</v>
      </c>
      <c r="E59" s="94" t="s">
        <v>501</v>
      </c>
      <c r="F59" s="94" t="s">
        <v>415</v>
      </c>
      <c r="G59" s="95">
        <v>350</v>
      </c>
    </row>
    <row r="60" spans="1:7" ht="12.75">
      <c r="A60" s="29">
        <f t="shared" si="0"/>
        <v>49</v>
      </c>
      <c r="B60" s="93" t="s">
        <v>841</v>
      </c>
      <c r="C60" s="94" t="s">
        <v>221</v>
      </c>
      <c r="D60" s="94" t="s">
        <v>866</v>
      </c>
      <c r="E60" s="94" t="s">
        <v>411</v>
      </c>
      <c r="F60" s="94" t="s">
        <v>415</v>
      </c>
      <c r="G60" s="95">
        <v>350</v>
      </c>
    </row>
    <row r="61" spans="1:7" ht="38.25">
      <c r="A61" s="29">
        <f t="shared" si="0"/>
        <v>50</v>
      </c>
      <c r="B61" s="93" t="s">
        <v>125</v>
      </c>
      <c r="C61" s="94" t="s">
        <v>221</v>
      </c>
      <c r="D61" s="94" t="s">
        <v>866</v>
      </c>
      <c r="E61" s="94" t="s">
        <v>423</v>
      </c>
      <c r="F61" s="94" t="s">
        <v>415</v>
      </c>
      <c r="G61" s="95">
        <v>350</v>
      </c>
    </row>
    <row r="62" spans="1:7" ht="12.75">
      <c r="A62" s="29">
        <f t="shared" si="0"/>
        <v>51</v>
      </c>
      <c r="B62" s="93" t="s">
        <v>842</v>
      </c>
      <c r="C62" s="94" t="s">
        <v>221</v>
      </c>
      <c r="D62" s="94" t="s">
        <v>866</v>
      </c>
      <c r="E62" s="94" t="s">
        <v>423</v>
      </c>
      <c r="F62" s="94" t="s">
        <v>482</v>
      </c>
      <c r="G62" s="95">
        <v>350</v>
      </c>
    </row>
    <row r="63" spans="1:7" ht="27.75" customHeight="1">
      <c r="A63" s="29">
        <f t="shared" si="0"/>
        <v>52</v>
      </c>
      <c r="B63" s="93" t="s">
        <v>231</v>
      </c>
      <c r="C63" s="94" t="s">
        <v>221</v>
      </c>
      <c r="D63" s="94" t="s">
        <v>867</v>
      </c>
      <c r="E63" s="94" t="s">
        <v>501</v>
      </c>
      <c r="F63" s="94" t="s">
        <v>415</v>
      </c>
      <c r="G63" s="95">
        <v>579.841</v>
      </c>
    </row>
    <row r="64" spans="1:7" ht="25.5">
      <c r="A64" s="29">
        <f t="shared" si="0"/>
        <v>53</v>
      </c>
      <c r="B64" s="93" t="s">
        <v>843</v>
      </c>
      <c r="C64" s="94" t="s">
        <v>221</v>
      </c>
      <c r="D64" s="94" t="s">
        <v>867</v>
      </c>
      <c r="E64" s="94" t="s">
        <v>205</v>
      </c>
      <c r="F64" s="94" t="s">
        <v>415</v>
      </c>
      <c r="G64" s="95">
        <v>579.841</v>
      </c>
    </row>
    <row r="65" spans="1:7" ht="25.5" customHeight="1">
      <c r="A65" s="29">
        <f t="shared" si="0"/>
        <v>54</v>
      </c>
      <c r="B65" s="93" t="s">
        <v>844</v>
      </c>
      <c r="C65" s="94" t="s">
        <v>221</v>
      </c>
      <c r="D65" s="94" t="s">
        <v>867</v>
      </c>
      <c r="E65" s="94" t="s">
        <v>868</v>
      </c>
      <c r="F65" s="94" t="s">
        <v>415</v>
      </c>
      <c r="G65" s="95">
        <v>579.841</v>
      </c>
    </row>
    <row r="66" spans="1:7" ht="12.75">
      <c r="A66" s="29">
        <f t="shared" si="0"/>
        <v>55</v>
      </c>
      <c r="B66" s="93" t="s">
        <v>908</v>
      </c>
      <c r="C66" s="94" t="s">
        <v>221</v>
      </c>
      <c r="D66" s="94" t="s">
        <v>867</v>
      </c>
      <c r="E66" s="94" t="s">
        <v>868</v>
      </c>
      <c r="F66" s="94" t="s">
        <v>900</v>
      </c>
      <c r="G66" s="95">
        <v>579.841</v>
      </c>
    </row>
    <row r="67" spans="1:7" ht="12.75">
      <c r="A67" s="29">
        <f t="shared" si="0"/>
        <v>56</v>
      </c>
      <c r="B67" s="93" t="s">
        <v>232</v>
      </c>
      <c r="C67" s="94" t="s">
        <v>221</v>
      </c>
      <c r="D67" s="94" t="s">
        <v>869</v>
      </c>
      <c r="E67" s="94" t="s">
        <v>501</v>
      </c>
      <c r="F67" s="94" t="s">
        <v>415</v>
      </c>
      <c r="G67" s="95">
        <v>20297.35</v>
      </c>
    </row>
    <row r="68" spans="1:7" ht="12.75">
      <c r="A68" s="29">
        <f t="shared" si="0"/>
        <v>57</v>
      </c>
      <c r="B68" s="93" t="s">
        <v>233</v>
      </c>
      <c r="C68" s="94" t="s">
        <v>221</v>
      </c>
      <c r="D68" s="94" t="s">
        <v>870</v>
      </c>
      <c r="E68" s="94" t="s">
        <v>501</v>
      </c>
      <c r="F68" s="94" t="s">
        <v>415</v>
      </c>
      <c r="G68" s="95">
        <v>460</v>
      </c>
    </row>
    <row r="69" spans="1:7" ht="12.75">
      <c r="A69" s="29">
        <f t="shared" si="0"/>
        <v>58</v>
      </c>
      <c r="B69" s="93" t="s">
        <v>841</v>
      </c>
      <c r="C69" s="94" t="s">
        <v>221</v>
      </c>
      <c r="D69" s="94" t="s">
        <v>870</v>
      </c>
      <c r="E69" s="94" t="s">
        <v>411</v>
      </c>
      <c r="F69" s="94" t="s">
        <v>415</v>
      </c>
      <c r="G69" s="95">
        <v>460</v>
      </c>
    </row>
    <row r="70" spans="1:7" ht="38.25">
      <c r="A70" s="29">
        <f t="shared" si="0"/>
        <v>59</v>
      </c>
      <c r="B70" s="93" t="s">
        <v>845</v>
      </c>
      <c r="C70" s="94" t="s">
        <v>221</v>
      </c>
      <c r="D70" s="94" t="s">
        <v>870</v>
      </c>
      <c r="E70" s="94" t="s">
        <v>419</v>
      </c>
      <c r="F70" s="94" t="s">
        <v>415</v>
      </c>
      <c r="G70" s="95">
        <v>360</v>
      </c>
    </row>
    <row r="71" spans="1:7" ht="12.75">
      <c r="A71" s="29">
        <f t="shared" si="0"/>
        <v>60</v>
      </c>
      <c r="B71" s="93" t="s">
        <v>842</v>
      </c>
      <c r="C71" s="94" t="s">
        <v>221</v>
      </c>
      <c r="D71" s="94" t="s">
        <v>870</v>
      </c>
      <c r="E71" s="94" t="s">
        <v>419</v>
      </c>
      <c r="F71" s="94" t="s">
        <v>482</v>
      </c>
      <c r="G71" s="95">
        <v>360</v>
      </c>
    </row>
    <row r="72" spans="1:7" ht="40.5" customHeight="1">
      <c r="A72" s="29">
        <f t="shared" si="0"/>
        <v>61</v>
      </c>
      <c r="B72" s="93" t="s">
        <v>847</v>
      </c>
      <c r="C72" s="94" t="s">
        <v>221</v>
      </c>
      <c r="D72" s="94" t="s">
        <v>870</v>
      </c>
      <c r="E72" s="94" t="s">
        <v>422</v>
      </c>
      <c r="F72" s="94" t="s">
        <v>415</v>
      </c>
      <c r="G72" s="95">
        <v>100</v>
      </c>
    </row>
    <row r="73" spans="1:7" ht="12.75">
      <c r="A73" s="29">
        <f t="shared" si="0"/>
        <v>62</v>
      </c>
      <c r="B73" s="93" t="s">
        <v>842</v>
      </c>
      <c r="C73" s="94" t="s">
        <v>221</v>
      </c>
      <c r="D73" s="94" t="s">
        <v>870</v>
      </c>
      <c r="E73" s="94" t="s">
        <v>422</v>
      </c>
      <c r="F73" s="94" t="s">
        <v>482</v>
      </c>
      <c r="G73" s="95">
        <v>100</v>
      </c>
    </row>
    <row r="74" spans="1:7" ht="12.75">
      <c r="A74" s="29">
        <f t="shared" si="0"/>
        <v>63</v>
      </c>
      <c r="B74" s="93" t="s">
        <v>848</v>
      </c>
      <c r="C74" s="94" t="s">
        <v>221</v>
      </c>
      <c r="D74" s="94" t="s">
        <v>226</v>
      </c>
      <c r="E74" s="94" t="s">
        <v>501</v>
      </c>
      <c r="F74" s="94" t="s">
        <v>415</v>
      </c>
      <c r="G74" s="95">
        <v>1302</v>
      </c>
    </row>
    <row r="75" spans="1:7" ht="12.75">
      <c r="A75" s="29">
        <f t="shared" si="0"/>
        <v>64</v>
      </c>
      <c r="B75" s="93" t="s">
        <v>841</v>
      </c>
      <c r="C75" s="94" t="s">
        <v>221</v>
      </c>
      <c r="D75" s="94" t="s">
        <v>226</v>
      </c>
      <c r="E75" s="94" t="s">
        <v>411</v>
      </c>
      <c r="F75" s="94" t="s">
        <v>415</v>
      </c>
      <c r="G75" s="95">
        <v>1302</v>
      </c>
    </row>
    <row r="76" spans="1:7" ht="38.25">
      <c r="A76" s="29">
        <f t="shared" si="0"/>
        <v>65</v>
      </c>
      <c r="B76" s="93" t="s">
        <v>319</v>
      </c>
      <c r="C76" s="94" t="s">
        <v>221</v>
      </c>
      <c r="D76" s="94" t="s">
        <v>226</v>
      </c>
      <c r="E76" s="94" t="s">
        <v>543</v>
      </c>
      <c r="F76" s="94" t="s">
        <v>415</v>
      </c>
      <c r="G76" s="95">
        <v>1302</v>
      </c>
    </row>
    <row r="77" spans="1:7" ht="12.75">
      <c r="A77" s="29">
        <f t="shared" si="0"/>
        <v>66</v>
      </c>
      <c r="B77" s="93" t="s">
        <v>842</v>
      </c>
      <c r="C77" s="94" t="s">
        <v>221</v>
      </c>
      <c r="D77" s="94" t="s">
        <v>226</v>
      </c>
      <c r="E77" s="94" t="s">
        <v>543</v>
      </c>
      <c r="F77" s="94" t="s">
        <v>482</v>
      </c>
      <c r="G77" s="95">
        <v>1302</v>
      </c>
    </row>
    <row r="78" spans="1:7" ht="12.75">
      <c r="A78" s="29">
        <f aca="true" t="shared" si="1" ref="A78:A141">1+A77</f>
        <v>67</v>
      </c>
      <c r="B78" s="93" t="s">
        <v>79</v>
      </c>
      <c r="C78" s="94" t="s">
        <v>221</v>
      </c>
      <c r="D78" s="94" t="s">
        <v>658</v>
      </c>
      <c r="E78" s="94" t="s">
        <v>501</v>
      </c>
      <c r="F78" s="94" t="s">
        <v>415</v>
      </c>
      <c r="G78" s="95">
        <v>1132</v>
      </c>
    </row>
    <row r="79" spans="1:7" ht="12.75">
      <c r="A79" s="29">
        <f t="shared" si="1"/>
        <v>68</v>
      </c>
      <c r="B79" s="93" t="s">
        <v>841</v>
      </c>
      <c r="C79" s="94" t="s">
        <v>221</v>
      </c>
      <c r="D79" s="94" t="s">
        <v>658</v>
      </c>
      <c r="E79" s="94" t="s">
        <v>411</v>
      </c>
      <c r="F79" s="94" t="s">
        <v>415</v>
      </c>
      <c r="G79" s="95">
        <v>1132</v>
      </c>
    </row>
    <row r="80" spans="1:7" ht="38.25">
      <c r="A80" s="29">
        <f t="shared" si="1"/>
        <v>69</v>
      </c>
      <c r="B80" s="93" t="s">
        <v>319</v>
      </c>
      <c r="C80" s="94" t="s">
        <v>221</v>
      </c>
      <c r="D80" s="94" t="s">
        <v>658</v>
      </c>
      <c r="E80" s="94" t="s">
        <v>543</v>
      </c>
      <c r="F80" s="94" t="s">
        <v>415</v>
      </c>
      <c r="G80" s="95">
        <v>1132</v>
      </c>
    </row>
    <row r="81" spans="1:7" ht="12.75">
      <c r="A81" s="29">
        <f t="shared" si="1"/>
        <v>70</v>
      </c>
      <c r="B81" s="93" t="s">
        <v>842</v>
      </c>
      <c r="C81" s="94" t="s">
        <v>221</v>
      </c>
      <c r="D81" s="94" t="s">
        <v>658</v>
      </c>
      <c r="E81" s="94" t="s">
        <v>543</v>
      </c>
      <c r="F81" s="94" t="s">
        <v>482</v>
      </c>
      <c r="G81" s="95">
        <v>1132</v>
      </c>
    </row>
    <row r="82" spans="1:7" ht="12.75">
      <c r="A82" s="29">
        <f t="shared" si="1"/>
        <v>71</v>
      </c>
      <c r="B82" s="93" t="s">
        <v>849</v>
      </c>
      <c r="C82" s="94" t="s">
        <v>221</v>
      </c>
      <c r="D82" s="94" t="s">
        <v>850</v>
      </c>
      <c r="E82" s="94" t="s">
        <v>501</v>
      </c>
      <c r="F82" s="94" t="s">
        <v>415</v>
      </c>
      <c r="G82" s="95">
        <v>266.7</v>
      </c>
    </row>
    <row r="83" spans="1:7" ht="12.75">
      <c r="A83" s="29">
        <f t="shared" si="1"/>
        <v>72</v>
      </c>
      <c r="B83" s="93" t="s">
        <v>851</v>
      </c>
      <c r="C83" s="94" t="s">
        <v>221</v>
      </c>
      <c r="D83" s="94" t="s">
        <v>850</v>
      </c>
      <c r="E83" s="94" t="s">
        <v>852</v>
      </c>
      <c r="F83" s="94" t="s">
        <v>415</v>
      </c>
      <c r="G83" s="95">
        <v>48.7</v>
      </c>
    </row>
    <row r="84" spans="1:7" ht="51">
      <c r="A84" s="29">
        <f t="shared" si="1"/>
        <v>73</v>
      </c>
      <c r="B84" s="93" t="s">
        <v>308</v>
      </c>
      <c r="C84" s="94" t="s">
        <v>221</v>
      </c>
      <c r="D84" s="94" t="s">
        <v>850</v>
      </c>
      <c r="E84" s="94" t="s">
        <v>891</v>
      </c>
      <c r="F84" s="94" t="s">
        <v>415</v>
      </c>
      <c r="G84" s="95">
        <v>48.7</v>
      </c>
    </row>
    <row r="85" spans="1:7" ht="12.75">
      <c r="A85" s="29">
        <f t="shared" si="1"/>
        <v>74</v>
      </c>
      <c r="B85" s="93" t="s">
        <v>908</v>
      </c>
      <c r="C85" s="94" t="s">
        <v>221</v>
      </c>
      <c r="D85" s="94" t="s">
        <v>850</v>
      </c>
      <c r="E85" s="94" t="s">
        <v>891</v>
      </c>
      <c r="F85" s="94" t="s">
        <v>900</v>
      </c>
      <c r="G85" s="95">
        <v>48.7</v>
      </c>
    </row>
    <row r="86" spans="1:7" ht="12.75">
      <c r="A86" s="29">
        <f t="shared" si="1"/>
        <v>75</v>
      </c>
      <c r="B86" s="93" t="s">
        <v>841</v>
      </c>
      <c r="C86" s="94" t="s">
        <v>221</v>
      </c>
      <c r="D86" s="94" t="s">
        <v>850</v>
      </c>
      <c r="E86" s="94" t="s">
        <v>411</v>
      </c>
      <c r="F86" s="94" t="s">
        <v>415</v>
      </c>
      <c r="G86" s="95">
        <v>218</v>
      </c>
    </row>
    <row r="87" spans="1:7" ht="28.5" customHeight="1">
      <c r="A87" s="29">
        <f t="shared" si="1"/>
        <v>76</v>
      </c>
      <c r="B87" s="93" t="s">
        <v>80</v>
      </c>
      <c r="C87" s="94" t="s">
        <v>221</v>
      </c>
      <c r="D87" s="94" t="s">
        <v>850</v>
      </c>
      <c r="E87" s="94" t="s">
        <v>566</v>
      </c>
      <c r="F87" s="94" t="s">
        <v>415</v>
      </c>
      <c r="G87" s="95">
        <v>218</v>
      </c>
    </row>
    <row r="88" spans="1:7" ht="12.75">
      <c r="A88" s="29">
        <f t="shared" si="1"/>
        <v>77</v>
      </c>
      <c r="B88" s="93" t="s">
        <v>842</v>
      </c>
      <c r="C88" s="94" t="s">
        <v>221</v>
      </c>
      <c r="D88" s="94" t="s">
        <v>850</v>
      </c>
      <c r="E88" s="94" t="s">
        <v>566</v>
      </c>
      <c r="F88" s="94" t="s">
        <v>482</v>
      </c>
      <c r="G88" s="95">
        <v>218</v>
      </c>
    </row>
    <row r="89" spans="1:7" ht="12.75">
      <c r="A89" s="29">
        <f t="shared" si="1"/>
        <v>78</v>
      </c>
      <c r="B89" s="93" t="s">
        <v>234</v>
      </c>
      <c r="C89" s="94" t="s">
        <v>221</v>
      </c>
      <c r="D89" s="94" t="s">
        <v>871</v>
      </c>
      <c r="E89" s="94" t="s">
        <v>501</v>
      </c>
      <c r="F89" s="94" t="s">
        <v>415</v>
      </c>
      <c r="G89" s="95">
        <v>17136.65</v>
      </c>
    </row>
    <row r="90" spans="1:7" ht="12.75">
      <c r="A90" s="29">
        <f t="shared" si="1"/>
        <v>79</v>
      </c>
      <c r="B90" s="93" t="s">
        <v>528</v>
      </c>
      <c r="C90" s="94" t="s">
        <v>221</v>
      </c>
      <c r="D90" s="94" t="s">
        <v>871</v>
      </c>
      <c r="E90" s="94" t="s">
        <v>204</v>
      </c>
      <c r="F90" s="94" t="s">
        <v>415</v>
      </c>
      <c r="G90" s="95">
        <v>2324</v>
      </c>
    </row>
    <row r="91" spans="1:7" ht="63.75">
      <c r="A91" s="29">
        <f t="shared" si="1"/>
        <v>80</v>
      </c>
      <c r="B91" s="93" t="s">
        <v>108</v>
      </c>
      <c r="C91" s="94" t="s">
        <v>221</v>
      </c>
      <c r="D91" s="94" t="s">
        <v>871</v>
      </c>
      <c r="E91" s="94" t="s">
        <v>465</v>
      </c>
      <c r="F91" s="94" t="s">
        <v>415</v>
      </c>
      <c r="G91" s="95">
        <v>2324</v>
      </c>
    </row>
    <row r="92" spans="1:7" ht="12.75">
      <c r="A92" s="29">
        <f t="shared" si="1"/>
        <v>81</v>
      </c>
      <c r="B92" s="93" t="s">
        <v>908</v>
      </c>
      <c r="C92" s="94" t="s">
        <v>221</v>
      </c>
      <c r="D92" s="94" t="s">
        <v>871</v>
      </c>
      <c r="E92" s="94" t="s">
        <v>465</v>
      </c>
      <c r="F92" s="94" t="s">
        <v>900</v>
      </c>
      <c r="G92" s="95">
        <v>2324</v>
      </c>
    </row>
    <row r="93" spans="1:7" ht="12.75">
      <c r="A93" s="29">
        <f t="shared" si="1"/>
        <v>82</v>
      </c>
      <c r="B93" s="93" t="s">
        <v>851</v>
      </c>
      <c r="C93" s="94" t="s">
        <v>221</v>
      </c>
      <c r="D93" s="94" t="s">
        <v>871</v>
      </c>
      <c r="E93" s="94" t="s">
        <v>852</v>
      </c>
      <c r="F93" s="94" t="s">
        <v>415</v>
      </c>
      <c r="G93" s="95">
        <v>8349</v>
      </c>
    </row>
    <row r="94" spans="1:7" ht="51">
      <c r="A94" s="29">
        <f t="shared" si="1"/>
        <v>83</v>
      </c>
      <c r="B94" s="93" t="s">
        <v>883</v>
      </c>
      <c r="C94" s="94" t="s">
        <v>221</v>
      </c>
      <c r="D94" s="94" t="s">
        <v>871</v>
      </c>
      <c r="E94" s="94" t="s">
        <v>853</v>
      </c>
      <c r="F94" s="94" t="s">
        <v>415</v>
      </c>
      <c r="G94" s="95">
        <v>8349</v>
      </c>
    </row>
    <row r="95" spans="1:7" ht="12.75">
      <c r="A95" s="29">
        <f t="shared" si="1"/>
        <v>84</v>
      </c>
      <c r="B95" s="93" t="s">
        <v>908</v>
      </c>
      <c r="C95" s="94" t="s">
        <v>221</v>
      </c>
      <c r="D95" s="94" t="s">
        <v>871</v>
      </c>
      <c r="E95" s="94" t="s">
        <v>853</v>
      </c>
      <c r="F95" s="94" t="s">
        <v>900</v>
      </c>
      <c r="G95" s="95">
        <v>8349</v>
      </c>
    </row>
    <row r="96" spans="1:7" ht="12.75">
      <c r="A96" s="29">
        <f t="shared" si="1"/>
        <v>85</v>
      </c>
      <c r="B96" s="93" t="s">
        <v>841</v>
      </c>
      <c r="C96" s="94" t="s">
        <v>221</v>
      </c>
      <c r="D96" s="94" t="s">
        <v>871</v>
      </c>
      <c r="E96" s="94" t="s">
        <v>411</v>
      </c>
      <c r="F96" s="94" t="s">
        <v>415</v>
      </c>
      <c r="G96" s="95">
        <v>6463.65</v>
      </c>
    </row>
    <row r="97" spans="1:7" ht="38.25">
      <c r="A97" s="29">
        <f t="shared" si="1"/>
        <v>86</v>
      </c>
      <c r="B97" s="93" t="s">
        <v>0</v>
      </c>
      <c r="C97" s="94" t="s">
        <v>221</v>
      </c>
      <c r="D97" s="94" t="s">
        <v>871</v>
      </c>
      <c r="E97" s="94" t="s">
        <v>420</v>
      </c>
      <c r="F97" s="94" t="s">
        <v>415</v>
      </c>
      <c r="G97" s="95">
        <v>660</v>
      </c>
    </row>
    <row r="98" spans="1:7" ht="12.75">
      <c r="A98" s="29">
        <f t="shared" si="1"/>
        <v>87</v>
      </c>
      <c r="B98" s="93" t="s">
        <v>842</v>
      </c>
      <c r="C98" s="94" t="s">
        <v>221</v>
      </c>
      <c r="D98" s="94" t="s">
        <v>871</v>
      </c>
      <c r="E98" s="94" t="s">
        <v>420</v>
      </c>
      <c r="F98" s="94" t="s">
        <v>482</v>
      </c>
      <c r="G98" s="95">
        <v>660</v>
      </c>
    </row>
    <row r="99" spans="1:7" ht="38.25">
      <c r="A99" s="29">
        <f t="shared" si="1"/>
        <v>88</v>
      </c>
      <c r="B99" s="93" t="s">
        <v>1</v>
      </c>
      <c r="C99" s="94" t="s">
        <v>221</v>
      </c>
      <c r="D99" s="94" t="s">
        <v>871</v>
      </c>
      <c r="E99" s="94" t="s">
        <v>421</v>
      </c>
      <c r="F99" s="94" t="s">
        <v>415</v>
      </c>
      <c r="G99" s="95">
        <v>120</v>
      </c>
    </row>
    <row r="100" spans="1:7" ht="12.75">
      <c r="A100" s="29">
        <f t="shared" si="1"/>
        <v>89</v>
      </c>
      <c r="B100" s="93" t="s">
        <v>842</v>
      </c>
      <c r="C100" s="94" t="s">
        <v>221</v>
      </c>
      <c r="D100" s="94" t="s">
        <v>871</v>
      </c>
      <c r="E100" s="94" t="s">
        <v>421</v>
      </c>
      <c r="F100" s="94" t="s">
        <v>482</v>
      </c>
      <c r="G100" s="95">
        <v>120</v>
      </c>
    </row>
    <row r="101" spans="1:7" ht="38.25">
      <c r="A101" s="29">
        <f t="shared" si="1"/>
        <v>90</v>
      </c>
      <c r="B101" s="93" t="s">
        <v>320</v>
      </c>
      <c r="C101" s="94" t="s">
        <v>221</v>
      </c>
      <c r="D101" s="94" t="s">
        <v>871</v>
      </c>
      <c r="E101" s="94" t="s">
        <v>545</v>
      </c>
      <c r="F101" s="94" t="s">
        <v>415</v>
      </c>
      <c r="G101" s="95">
        <v>5683.65</v>
      </c>
    </row>
    <row r="102" spans="1:7" ht="12.75">
      <c r="A102" s="29">
        <f t="shared" si="1"/>
        <v>91</v>
      </c>
      <c r="B102" s="93" t="s">
        <v>842</v>
      </c>
      <c r="C102" s="94" t="s">
        <v>221</v>
      </c>
      <c r="D102" s="94" t="s">
        <v>871</v>
      </c>
      <c r="E102" s="94" t="s">
        <v>545</v>
      </c>
      <c r="F102" s="94" t="s">
        <v>482</v>
      </c>
      <c r="G102" s="95">
        <v>5683.65</v>
      </c>
    </row>
    <row r="103" spans="1:7" ht="12.75">
      <c r="A103" s="29">
        <f t="shared" si="1"/>
        <v>92</v>
      </c>
      <c r="B103" s="93" t="s">
        <v>235</v>
      </c>
      <c r="C103" s="94" t="s">
        <v>221</v>
      </c>
      <c r="D103" s="94" t="s">
        <v>144</v>
      </c>
      <c r="E103" s="94" t="s">
        <v>501</v>
      </c>
      <c r="F103" s="94" t="s">
        <v>415</v>
      </c>
      <c r="G103" s="95">
        <v>14049.986</v>
      </c>
    </row>
    <row r="104" spans="1:7" ht="12.75">
      <c r="A104" s="29">
        <f t="shared" si="1"/>
        <v>93</v>
      </c>
      <c r="B104" s="93" t="s">
        <v>236</v>
      </c>
      <c r="C104" s="94" t="s">
        <v>221</v>
      </c>
      <c r="D104" s="94" t="s">
        <v>148</v>
      </c>
      <c r="E104" s="94" t="s">
        <v>501</v>
      </c>
      <c r="F104" s="94" t="s">
        <v>415</v>
      </c>
      <c r="G104" s="95">
        <v>10236</v>
      </c>
    </row>
    <row r="105" spans="1:7" ht="12.75">
      <c r="A105" s="29">
        <f t="shared" si="1"/>
        <v>94</v>
      </c>
      <c r="B105" s="93" t="s">
        <v>851</v>
      </c>
      <c r="C105" s="94" t="s">
        <v>221</v>
      </c>
      <c r="D105" s="94" t="s">
        <v>148</v>
      </c>
      <c r="E105" s="94" t="s">
        <v>852</v>
      </c>
      <c r="F105" s="94" t="s">
        <v>415</v>
      </c>
      <c r="G105" s="95">
        <v>10200</v>
      </c>
    </row>
    <row r="106" spans="1:7" ht="63.75">
      <c r="A106" s="29">
        <f t="shared" si="1"/>
        <v>95</v>
      </c>
      <c r="B106" s="93" t="s">
        <v>82</v>
      </c>
      <c r="C106" s="94" t="s">
        <v>221</v>
      </c>
      <c r="D106" s="94" t="s">
        <v>148</v>
      </c>
      <c r="E106" s="94" t="s">
        <v>2</v>
      </c>
      <c r="F106" s="94" t="s">
        <v>415</v>
      </c>
      <c r="G106" s="95">
        <v>10200</v>
      </c>
    </row>
    <row r="107" spans="1:7" ht="12.75">
      <c r="A107" s="29">
        <f t="shared" si="1"/>
        <v>96</v>
      </c>
      <c r="B107" s="93" t="s">
        <v>530</v>
      </c>
      <c r="C107" s="94" t="s">
        <v>221</v>
      </c>
      <c r="D107" s="94" t="s">
        <v>148</v>
      </c>
      <c r="E107" s="94" t="s">
        <v>2</v>
      </c>
      <c r="F107" s="94" t="s">
        <v>862</v>
      </c>
      <c r="G107" s="95">
        <v>10200</v>
      </c>
    </row>
    <row r="108" spans="1:7" ht="12.75">
      <c r="A108" s="29">
        <f t="shared" si="1"/>
        <v>97</v>
      </c>
      <c r="B108" s="93" t="s">
        <v>841</v>
      </c>
      <c r="C108" s="94" t="s">
        <v>221</v>
      </c>
      <c r="D108" s="94" t="s">
        <v>148</v>
      </c>
      <c r="E108" s="94" t="s">
        <v>411</v>
      </c>
      <c r="F108" s="94" t="s">
        <v>415</v>
      </c>
      <c r="G108" s="95">
        <v>36</v>
      </c>
    </row>
    <row r="109" spans="1:7" ht="51">
      <c r="A109" s="29">
        <f t="shared" si="1"/>
        <v>98</v>
      </c>
      <c r="B109" s="93" t="s">
        <v>3</v>
      </c>
      <c r="C109" s="94" t="s">
        <v>221</v>
      </c>
      <c r="D109" s="94" t="s">
        <v>148</v>
      </c>
      <c r="E109" s="94" t="s">
        <v>687</v>
      </c>
      <c r="F109" s="94" t="s">
        <v>415</v>
      </c>
      <c r="G109" s="95">
        <v>36</v>
      </c>
    </row>
    <row r="110" spans="1:7" ht="12.75">
      <c r="A110" s="29">
        <f t="shared" si="1"/>
        <v>99</v>
      </c>
      <c r="B110" s="93" t="s">
        <v>842</v>
      </c>
      <c r="C110" s="94" t="s">
        <v>221</v>
      </c>
      <c r="D110" s="94" t="s">
        <v>148</v>
      </c>
      <c r="E110" s="94" t="s">
        <v>687</v>
      </c>
      <c r="F110" s="94" t="s">
        <v>482</v>
      </c>
      <c r="G110" s="95">
        <v>36</v>
      </c>
    </row>
    <row r="111" spans="1:7" ht="12.75">
      <c r="A111" s="29">
        <f t="shared" si="1"/>
        <v>100</v>
      </c>
      <c r="B111" s="93" t="s">
        <v>237</v>
      </c>
      <c r="C111" s="94" t="s">
        <v>221</v>
      </c>
      <c r="D111" s="94" t="s">
        <v>150</v>
      </c>
      <c r="E111" s="94" t="s">
        <v>501</v>
      </c>
      <c r="F111" s="94" t="s">
        <v>415</v>
      </c>
      <c r="G111" s="95">
        <v>3813.986</v>
      </c>
    </row>
    <row r="112" spans="1:7" ht="12.75">
      <c r="A112" s="29">
        <f t="shared" si="1"/>
        <v>101</v>
      </c>
      <c r="B112" s="93" t="s">
        <v>851</v>
      </c>
      <c r="C112" s="94" t="s">
        <v>221</v>
      </c>
      <c r="D112" s="94" t="s">
        <v>150</v>
      </c>
      <c r="E112" s="94" t="s">
        <v>852</v>
      </c>
      <c r="F112" s="94" t="s">
        <v>415</v>
      </c>
      <c r="G112" s="95">
        <v>164.244</v>
      </c>
    </row>
    <row r="113" spans="1:7" ht="51">
      <c r="A113" s="29">
        <f t="shared" si="1"/>
        <v>102</v>
      </c>
      <c r="B113" s="93" t="s">
        <v>321</v>
      </c>
      <c r="C113" s="94" t="s">
        <v>221</v>
      </c>
      <c r="D113" s="94" t="s">
        <v>150</v>
      </c>
      <c r="E113" s="94" t="s">
        <v>547</v>
      </c>
      <c r="F113" s="94" t="s">
        <v>415</v>
      </c>
      <c r="G113" s="95">
        <v>164.244</v>
      </c>
    </row>
    <row r="114" spans="1:7" ht="12.75">
      <c r="A114" s="29">
        <f t="shared" si="1"/>
        <v>103</v>
      </c>
      <c r="B114" s="93" t="s">
        <v>908</v>
      </c>
      <c r="C114" s="94" t="s">
        <v>221</v>
      </c>
      <c r="D114" s="94" t="s">
        <v>150</v>
      </c>
      <c r="E114" s="94" t="s">
        <v>547</v>
      </c>
      <c r="F114" s="94" t="s">
        <v>900</v>
      </c>
      <c r="G114" s="95">
        <v>164.244</v>
      </c>
    </row>
    <row r="115" spans="1:7" ht="12.75">
      <c r="A115" s="29">
        <f t="shared" si="1"/>
        <v>104</v>
      </c>
      <c r="B115" s="93" t="s">
        <v>841</v>
      </c>
      <c r="C115" s="94" t="s">
        <v>221</v>
      </c>
      <c r="D115" s="94" t="s">
        <v>150</v>
      </c>
      <c r="E115" s="94" t="s">
        <v>411</v>
      </c>
      <c r="F115" s="94" t="s">
        <v>415</v>
      </c>
      <c r="G115" s="95">
        <v>3649.742</v>
      </c>
    </row>
    <row r="116" spans="1:7" ht="25.5">
      <c r="A116" s="29">
        <f t="shared" si="1"/>
        <v>105</v>
      </c>
      <c r="B116" s="93" t="s">
        <v>4</v>
      </c>
      <c r="C116" s="94" t="s">
        <v>221</v>
      </c>
      <c r="D116" s="94" t="s">
        <v>150</v>
      </c>
      <c r="E116" s="94" t="s">
        <v>430</v>
      </c>
      <c r="F116" s="94" t="s">
        <v>415</v>
      </c>
      <c r="G116" s="95">
        <v>500</v>
      </c>
    </row>
    <row r="117" spans="1:7" ht="12.75">
      <c r="A117" s="29">
        <f t="shared" si="1"/>
        <v>106</v>
      </c>
      <c r="B117" s="93" t="s">
        <v>842</v>
      </c>
      <c r="C117" s="94" t="s">
        <v>221</v>
      </c>
      <c r="D117" s="94" t="s">
        <v>150</v>
      </c>
      <c r="E117" s="94" t="s">
        <v>430</v>
      </c>
      <c r="F117" s="94" t="s">
        <v>482</v>
      </c>
      <c r="G117" s="95">
        <v>500</v>
      </c>
    </row>
    <row r="118" spans="1:7" ht="63.75">
      <c r="A118" s="29">
        <f t="shared" si="1"/>
        <v>107</v>
      </c>
      <c r="B118" s="93" t="s">
        <v>302</v>
      </c>
      <c r="C118" s="94" t="s">
        <v>221</v>
      </c>
      <c r="D118" s="94" t="s">
        <v>150</v>
      </c>
      <c r="E118" s="94" t="s">
        <v>522</v>
      </c>
      <c r="F118" s="94" t="s">
        <v>415</v>
      </c>
      <c r="G118" s="95">
        <v>2036.276</v>
      </c>
    </row>
    <row r="119" spans="1:7" ht="12.75">
      <c r="A119" s="29">
        <f t="shared" si="1"/>
        <v>108</v>
      </c>
      <c r="B119" s="93" t="s">
        <v>842</v>
      </c>
      <c r="C119" s="94" t="s">
        <v>221</v>
      </c>
      <c r="D119" s="94" t="s">
        <v>150</v>
      </c>
      <c r="E119" s="94" t="s">
        <v>522</v>
      </c>
      <c r="F119" s="94" t="s">
        <v>482</v>
      </c>
      <c r="G119" s="95">
        <v>2036.276</v>
      </c>
    </row>
    <row r="120" spans="1:7" ht="25.5">
      <c r="A120" s="29">
        <f t="shared" si="1"/>
        <v>109</v>
      </c>
      <c r="B120" s="93" t="s">
        <v>126</v>
      </c>
      <c r="C120" s="94" t="s">
        <v>221</v>
      </c>
      <c r="D120" s="94" t="s">
        <v>150</v>
      </c>
      <c r="E120" s="94" t="s">
        <v>688</v>
      </c>
      <c r="F120" s="94" t="s">
        <v>415</v>
      </c>
      <c r="G120" s="95">
        <v>1113.466</v>
      </c>
    </row>
    <row r="121" spans="1:7" ht="12.75">
      <c r="A121" s="29">
        <f t="shared" si="1"/>
        <v>110</v>
      </c>
      <c r="B121" s="93" t="s">
        <v>842</v>
      </c>
      <c r="C121" s="94" t="s">
        <v>221</v>
      </c>
      <c r="D121" s="94" t="s">
        <v>150</v>
      </c>
      <c r="E121" s="94" t="s">
        <v>688</v>
      </c>
      <c r="F121" s="94" t="s">
        <v>482</v>
      </c>
      <c r="G121" s="95">
        <v>1113.466</v>
      </c>
    </row>
    <row r="122" spans="1:7" ht="12.75">
      <c r="A122" s="29">
        <f t="shared" si="1"/>
        <v>111</v>
      </c>
      <c r="B122" s="93" t="s">
        <v>238</v>
      </c>
      <c r="C122" s="94" t="s">
        <v>221</v>
      </c>
      <c r="D122" s="94" t="s">
        <v>152</v>
      </c>
      <c r="E122" s="94" t="s">
        <v>501</v>
      </c>
      <c r="F122" s="94" t="s">
        <v>415</v>
      </c>
      <c r="G122" s="95">
        <v>851</v>
      </c>
    </row>
    <row r="123" spans="1:7" ht="12.75">
      <c r="A123" s="29">
        <f t="shared" si="1"/>
        <v>112</v>
      </c>
      <c r="B123" s="93" t="s">
        <v>622</v>
      </c>
      <c r="C123" s="94" t="s">
        <v>221</v>
      </c>
      <c r="D123" s="94" t="s">
        <v>153</v>
      </c>
      <c r="E123" s="94" t="s">
        <v>501</v>
      </c>
      <c r="F123" s="94" t="s">
        <v>415</v>
      </c>
      <c r="G123" s="95">
        <v>851</v>
      </c>
    </row>
    <row r="124" spans="1:7" ht="12.75">
      <c r="A124" s="29">
        <f t="shared" si="1"/>
        <v>113</v>
      </c>
      <c r="B124" s="93" t="s">
        <v>841</v>
      </c>
      <c r="C124" s="94" t="s">
        <v>221</v>
      </c>
      <c r="D124" s="94" t="s">
        <v>153</v>
      </c>
      <c r="E124" s="94" t="s">
        <v>411</v>
      </c>
      <c r="F124" s="94" t="s">
        <v>415</v>
      </c>
      <c r="G124" s="95">
        <v>851</v>
      </c>
    </row>
    <row r="125" spans="1:7" ht="38.25">
      <c r="A125" s="29">
        <f t="shared" si="1"/>
        <v>114</v>
      </c>
      <c r="B125" s="93" t="s">
        <v>127</v>
      </c>
      <c r="C125" s="94" t="s">
        <v>221</v>
      </c>
      <c r="D125" s="94" t="s">
        <v>153</v>
      </c>
      <c r="E125" s="94" t="s">
        <v>428</v>
      </c>
      <c r="F125" s="94" t="s">
        <v>415</v>
      </c>
      <c r="G125" s="95">
        <v>851</v>
      </c>
    </row>
    <row r="126" spans="1:7" ht="12.75">
      <c r="A126" s="29">
        <f t="shared" si="1"/>
        <v>115</v>
      </c>
      <c r="B126" s="93" t="s">
        <v>842</v>
      </c>
      <c r="C126" s="94" t="s">
        <v>221</v>
      </c>
      <c r="D126" s="94" t="s">
        <v>153</v>
      </c>
      <c r="E126" s="94" t="s">
        <v>428</v>
      </c>
      <c r="F126" s="94" t="s">
        <v>482</v>
      </c>
      <c r="G126" s="95">
        <v>851</v>
      </c>
    </row>
    <row r="127" spans="1:7" ht="12.75">
      <c r="A127" s="29">
        <f t="shared" si="1"/>
        <v>116</v>
      </c>
      <c r="B127" s="93" t="s">
        <v>625</v>
      </c>
      <c r="C127" s="94" t="s">
        <v>221</v>
      </c>
      <c r="D127" s="94" t="s">
        <v>179</v>
      </c>
      <c r="E127" s="94" t="s">
        <v>501</v>
      </c>
      <c r="F127" s="94" t="s">
        <v>415</v>
      </c>
      <c r="G127" s="95">
        <v>59574.472</v>
      </c>
    </row>
    <row r="128" spans="1:7" ht="12.75">
      <c r="A128" s="29">
        <f t="shared" si="1"/>
        <v>117</v>
      </c>
      <c r="B128" s="93" t="s">
        <v>626</v>
      </c>
      <c r="C128" s="94" t="s">
        <v>221</v>
      </c>
      <c r="D128" s="94" t="s">
        <v>180</v>
      </c>
      <c r="E128" s="94" t="s">
        <v>501</v>
      </c>
      <c r="F128" s="94" t="s">
        <v>415</v>
      </c>
      <c r="G128" s="95">
        <v>2514.842</v>
      </c>
    </row>
    <row r="129" spans="1:7" ht="12.75">
      <c r="A129" s="29">
        <f t="shared" si="1"/>
        <v>118</v>
      </c>
      <c r="B129" s="93" t="s">
        <v>245</v>
      </c>
      <c r="C129" s="94" t="s">
        <v>221</v>
      </c>
      <c r="D129" s="94" t="s">
        <v>180</v>
      </c>
      <c r="E129" s="94" t="s">
        <v>241</v>
      </c>
      <c r="F129" s="94" t="s">
        <v>415</v>
      </c>
      <c r="G129" s="95">
        <v>2514.842</v>
      </c>
    </row>
    <row r="130" spans="1:7" ht="25.5">
      <c r="A130" s="29">
        <f t="shared" si="1"/>
        <v>119</v>
      </c>
      <c r="B130" s="93" t="s">
        <v>5</v>
      </c>
      <c r="C130" s="94" t="s">
        <v>221</v>
      </c>
      <c r="D130" s="94" t="s">
        <v>180</v>
      </c>
      <c r="E130" s="94" t="s">
        <v>181</v>
      </c>
      <c r="F130" s="94" t="s">
        <v>415</v>
      </c>
      <c r="G130" s="95">
        <v>2514.842</v>
      </c>
    </row>
    <row r="131" spans="1:7" ht="12.75">
      <c r="A131" s="29">
        <f t="shared" si="1"/>
        <v>120</v>
      </c>
      <c r="B131" s="93" t="s">
        <v>6</v>
      </c>
      <c r="C131" s="94" t="s">
        <v>221</v>
      </c>
      <c r="D131" s="94" t="s">
        <v>180</v>
      </c>
      <c r="E131" s="94" t="s">
        <v>181</v>
      </c>
      <c r="F131" s="94" t="s">
        <v>182</v>
      </c>
      <c r="G131" s="95">
        <v>2514.842</v>
      </c>
    </row>
    <row r="132" spans="1:7" ht="12.75">
      <c r="A132" s="29">
        <f t="shared" si="1"/>
        <v>121</v>
      </c>
      <c r="B132" s="93" t="s">
        <v>627</v>
      </c>
      <c r="C132" s="94" t="s">
        <v>221</v>
      </c>
      <c r="D132" s="94" t="s">
        <v>183</v>
      </c>
      <c r="E132" s="94" t="s">
        <v>501</v>
      </c>
      <c r="F132" s="94" t="s">
        <v>415</v>
      </c>
      <c r="G132" s="95">
        <v>52995.63</v>
      </c>
    </row>
    <row r="133" spans="1:7" ht="12.75">
      <c r="A133" s="29">
        <f t="shared" si="1"/>
        <v>122</v>
      </c>
      <c r="B133" s="93" t="s">
        <v>532</v>
      </c>
      <c r="C133" s="94" t="s">
        <v>221</v>
      </c>
      <c r="D133" s="94" t="s">
        <v>183</v>
      </c>
      <c r="E133" s="94" t="s">
        <v>197</v>
      </c>
      <c r="F133" s="94" t="s">
        <v>415</v>
      </c>
      <c r="G133" s="95">
        <v>14.64</v>
      </c>
    </row>
    <row r="134" spans="1:7" ht="12.75">
      <c r="A134" s="29">
        <f t="shared" si="1"/>
        <v>123</v>
      </c>
      <c r="B134" s="93" t="s">
        <v>533</v>
      </c>
      <c r="C134" s="94" t="s">
        <v>221</v>
      </c>
      <c r="D134" s="94" t="s">
        <v>183</v>
      </c>
      <c r="E134" s="94" t="s">
        <v>864</v>
      </c>
      <c r="F134" s="94" t="s">
        <v>415</v>
      </c>
      <c r="G134" s="95">
        <v>14.64</v>
      </c>
    </row>
    <row r="135" spans="1:7" ht="12.75">
      <c r="A135" s="29">
        <f t="shared" si="1"/>
        <v>124</v>
      </c>
      <c r="B135" s="93" t="s">
        <v>6</v>
      </c>
      <c r="C135" s="94" t="s">
        <v>221</v>
      </c>
      <c r="D135" s="94" t="s">
        <v>183</v>
      </c>
      <c r="E135" s="94" t="s">
        <v>864</v>
      </c>
      <c r="F135" s="94" t="s">
        <v>182</v>
      </c>
      <c r="G135" s="95">
        <v>14.64</v>
      </c>
    </row>
    <row r="136" spans="1:7" ht="12.75">
      <c r="A136" s="29">
        <f t="shared" si="1"/>
        <v>125</v>
      </c>
      <c r="B136" s="93" t="s">
        <v>649</v>
      </c>
      <c r="C136" s="94" t="s">
        <v>221</v>
      </c>
      <c r="D136" s="94" t="s">
        <v>183</v>
      </c>
      <c r="E136" s="94" t="s">
        <v>650</v>
      </c>
      <c r="F136" s="94" t="s">
        <v>415</v>
      </c>
      <c r="G136" s="95">
        <v>686.1</v>
      </c>
    </row>
    <row r="137" spans="1:7" ht="25.5">
      <c r="A137" s="29">
        <f t="shared" si="1"/>
        <v>126</v>
      </c>
      <c r="B137" s="93" t="s">
        <v>515</v>
      </c>
      <c r="C137" s="94" t="s">
        <v>221</v>
      </c>
      <c r="D137" s="94" t="s">
        <v>183</v>
      </c>
      <c r="E137" s="94" t="s">
        <v>651</v>
      </c>
      <c r="F137" s="94" t="s">
        <v>415</v>
      </c>
      <c r="G137" s="95">
        <v>158.6</v>
      </c>
    </row>
    <row r="138" spans="1:7" ht="12.75">
      <c r="A138" s="29">
        <f t="shared" si="1"/>
        <v>127</v>
      </c>
      <c r="B138" s="93" t="s">
        <v>6</v>
      </c>
      <c r="C138" s="94" t="s">
        <v>221</v>
      </c>
      <c r="D138" s="94" t="s">
        <v>183</v>
      </c>
      <c r="E138" s="94" t="s">
        <v>651</v>
      </c>
      <c r="F138" s="94" t="s">
        <v>182</v>
      </c>
      <c r="G138" s="95">
        <v>158.6</v>
      </c>
    </row>
    <row r="139" spans="1:7" ht="25.5">
      <c r="A139" s="29">
        <f t="shared" si="1"/>
        <v>128</v>
      </c>
      <c r="B139" s="93" t="s">
        <v>322</v>
      </c>
      <c r="C139" s="94" t="s">
        <v>221</v>
      </c>
      <c r="D139" s="94" t="s">
        <v>183</v>
      </c>
      <c r="E139" s="94" t="s">
        <v>652</v>
      </c>
      <c r="F139" s="94" t="s">
        <v>415</v>
      </c>
      <c r="G139" s="95">
        <v>443.7</v>
      </c>
    </row>
    <row r="140" spans="1:7" ht="12.75">
      <c r="A140" s="29">
        <f t="shared" si="1"/>
        <v>129</v>
      </c>
      <c r="B140" s="93" t="s">
        <v>6</v>
      </c>
      <c r="C140" s="94" t="s">
        <v>221</v>
      </c>
      <c r="D140" s="94" t="s">
        <v>183</v>
      </c>
      <c r="E140" s="94" t="s">
        <v>652</v>
      </c>
      <c r="F140" s="94" t="s">
        <v>182</v>
      </c>
      <c r="G140" s="95">
        <v>443.7</v>
      </c>
    </row>
    <row r="141" spans="1:7" ht="12.75">
      <c r="A141" s="29">
        <f t="shared" si="1"/>
        <v>130</v>
      </c>
      <c r="B141" s="93" t="s">
        <v>109</v>
      </c>
      <c r="C141" s="94" t="s">
        <v>221</v>
      </c>
      <c r="D141" s="94" t="s">
        <v>183</v>
      </c>
      <c r="E141" s="94" t="s">
        <v>110</v>
      </c>
      <c r="F141" s="94" t="s">
        <v>415</v>
      </c>
      <c r="G141" s="95">
        <v>83.8</v>
      </c>
    </row>
    <row r="142" spans="1:7" ht="12.75">
      <c r="A142" s="29">
        <f aca="true" t="shared" si="2" ref="A142:A205">1+A141</f>
        <v>131</v>
      </c>
      <c r="B142" s="93" t="s">
        <v>6</v>
      </c>
      <c r="C142" s="94" t="s">
        <v>221</v>
      </c>
      <c r="D142" s="94" t="s">
        <v>183</v>
      </c>
      <c r="E142" s="94" t="s">
        <v>110</v>
      </c>
      <c r="F142" s="94" t="s">
        <v>182</v>
      </c>
      <c r="G142" s="95">
        <v>83.8</v>
      </c>
    </row>
    <row r="143" spans="1:7" ht="12.75">
      <c r="A143" s="29">
        <f t="shared" si="2"/>
        <v>132</v>
      </c>
      <c r="B143" s="93" t="s">
        <v>7</v>
      </c>
      <c r="C143" s="94" t="s">
        <v>221</v>
      </c>
      <c r="D143" s="94" t="s">
        <v>183</v>
      </c>
      <c r="E143" s="94" t="s">
        <v>207</v>
      </c>
      <c r="F143" s="94" t="s">
        <v>415</v>
      </c>
      <c r="G143" s="95">
        <v>16024</v>
      </c>
    </row>
    <row r="144" spans="1:7" ht="25.5">
      <c r="A144" s="29">
        <f t="shared" si="2"/>
        <v>133</v>
      </c>
      <c r="B144" s="93" t="s">
        <v>8</v>
      </c>
      <c r="C144" s="94" t="s">
        <v>221</v>
      </c>
      <c r="D144" s="94" t="s">
        <v>183</v>
      </c>
      <c r="E144" s="94" t="s">
        <v>636</v>
      </c>
      <c r="F144" s="94" t="s">
        <v>415</v>
      </c>
      <c r="G144" s="95">
        <v>7023</v>
      </c>
    </row>
    <row r="145" spans="1:7" ht="12.75">
      <c r="A145" s="29">
        <f t="shared" si="2"/>
        <v>134</v>
      </c>
      <c r="B145" s="93" t="s">
        <v>6</v>
      </c>
      <c r="C145" s="94" t="s">
        <v>221</v>
      </c>
      <c r="D145" s="94" t="s">
        <v>183</v>
      </c>
      <c r="E145" s="94" t="s">
        <v>636</v>
      </c>
      <c r="F145" s="94" t="s">
        <v>182</v>
      </c>
      <c r="G145" s="95">
        <v>7023</v>
      </c>
    </row>
    <row r="146" spans="1:7" ht="25.5">
      <c r="A146" s="29">
        <f t="shared" si="2"/>
        <v>135</v>
      </c>
      <c r="B146" s="93" t="s">
        <v>9</v>
      </c>
      <c r="C146" s="94" t="s">
        <v>221</v>
      </c>
      <c r="D146" s="94" t="s">
        <v>183</v>
      </c>
      <c r="E146" s="94" t="s">
        <v>151</v>
      </c>
      <c r="F146" s="94" t="s">
        <v>415</v>
      </c>
      <c r="G146" s="95">
        <v>9001</v>
      </c>
    </row>
    <row r="147" spans="1:7" ht="12.75">
      <c r="A147" s="29">
        <f t="shared" si="2"/>
        <v>136</v>
      </c>
      <c r="B147" s="93" t="s">
        <v>11</v>
      </c>
      <c r="C147" s="94" t="s">
        <v>221</v>
      </c>
      <c r="D147" s="94" t="s">
        <v>183</v>
      </c>
      <c r="E147" s="94" t="s">
        <v>151</v>
      </c>
      <c r="F147" s="94" t="s">
        <v>896</v>
      </c>
      <c r="G147" s="95">
        <v>9001</v>
      </c>
    </row>
    <row r="148" spans="1:7" ht="12.75">
      <c r="A148" s="29">
        <f t="shared" si="2"/>
        <v>137</v>
      </c>
      <c r="B148" s="93" t="s">
        <v>528</v>
      </c>
      <c r="C148" s="94" t="s">
        <v>221</v>
      </c>
      <c r="D148" s="94" t="s">
        <v>183</v>
      </c>
      <c r="E148" s="94" t="s">
        <v>204</v>
      </c>
      <c r="F148" s="94" t="s">
        <v>415</v>
      </c>
      <c r="G148" s="95">
        <v>33727.6</v>
      </c>
    </row>
    <row r="149" spans="1:7" ht="38.25">
      <c r="A149" s="29">
        <f t="shared" si="2"/>
        <v>138</v>
      </c>
      <c r="B149" s="93" t="s">
        <v>516</v>
      </c>
      <c r="C149" s="94" t="s">
        <v>221</v>
      </c>
      <c r="D149" s="94" t="s">
        <v>183</v>
      </c>
      <c r="E149" s="94" t="s">
        <v>32</v>
      </c>
      <c r="F149" s="94" t="s">
        <v>415</v>
      </c>
      <c r="G149" s="95">
        <v>486</v>
      </c>
    </row>
    <row r="150" spans="1:7" ht="12.75">
      <c r="A150" s="29">
        <f t="shared" si="2"/>
        <v>139</v>
      </c>
      <c r="B150" s="93" t="s">
        <v>6</v>
      </c>
      <c r="C150" s="94" t="s">
        <v>221</v>
      </c>
      <c r="D150" s="94" t="s">
        <v>183</v>
      </c>
      <c r="E150" s="94" t="s">
        <v>32</v>
      </c>
      <c r="F150" s="94" t="s">
        <v>182</v>
      </c>
      <c r="G150" s="95">
        <v>486</v>
      </c>
    </row>
    <row r="151" spans="1:7" ht="25.5">
      <c r="A151" s="29">
        <f t="shared" si="2"/>
        <v>140</v>
      </c>
      <c r="B151" s="93" t="s">
        <v>646</v>
      </c>
      <c r="C151" s="94" t="s">
        <v>221</v>
      </c>
      <c r="D151" s="94" t="s">
        <v>183</v>
      </c>
      <c r="E151" s="94" t="s">
        <v>149</v>
      </c>
      <c r="F151" s="94" t="s">
        <v>415</v>
      </c>
      <c r="G151" s="95">
        <v>665.6</v>
      </c>
    </row>
    <row r="152" spans="1:7" ht="12.75">
      <c r="A152" s="29">
        <f t="shared" si="2"/>
        <v>141</v>
      </c>
      <c r="B152" s="93" t="s">
        <v>6</v>
      </c>
      <c r="C152" s="94" t="s">
        <v>221</v>
      </c>
      <c r="D152" s="94" t="s">
        <v>183</v>
      </c>
      <c r="E152" s="94" t="s">
        <v>149</v>
      </c>
      <c r="F152" s="94" t="s">
        <v>182</v>
      </c>
      <c r="G152" s="95">
        <v>665.6</v>
      </c>
    </row>
    <row r="153" spans="1:7" ht="51">
      <c r="A153" s="29">
        <f t="shared" si="2"/>
        <v>142</v>
      </c>
      <c r="B153" s="93" t="s">
        <v>10</v>
      </c>
      <c r="C153" s="94" t="s">
        <v>221</v>
      </c>
      <c r="D153" s="94" t="s">
        <v>183</v>
      </c>
      <c r="E153" s="94" t="s">
        <v>860</v>
      </c>
      <c r="F153" s="94" t="s">
        <v>415</v>
      </c>
      <c r="G153" s="95">
        <v>32576</v>
      </c>
    </row>
    <row r="154" spans="1:7" ht="12.75">
      <c r="A154" s="29">
        <f t="shared" si="2"/>
        <v>143</v>
      </c>
      <c r="B154" s="93" t="s">
        <v>11</v>
      </c>
      <c r="C154" s="94" t="s">
        <v>221</v>
      </c>
      <c r="D154" s="94" t="s">
        <v>183</v>
      </c>
      <c r="E154" s="94" t="s">
        <v>860</v>
      </c>
      <c r="F154" s="94" t="s">
        <v>896</v>
      </c>
      <c r="G154" s="95">
        <v>32576</v>
      </c>
    </row>
    <row r="155" spans="1:7" ht="12.75">
      <c r="A155" s="29">
        <f t="shared" si="2"/>
        <v>144</v>
      </c>
      <c r="B155" s="93" t="s">
        <v>851</v>
      </c>
      <c r="C155" s="94" t="s">
        <v>221</v>
      </c>
      <c r="D155" s="94" t="s">
        <v>183</v>
      </c>
      <c r="E155" s="94" t="s">
        <v>852</v>
      </c>
      <c r="F155" s="94" t="s">
        <v>415</v>
      </c>
      <c r="G155" s="95">
        <v>644.4</v>
      </c>
    </row>
    <row r="156" spans="1:7" ht="38.25">
      <c r="A156" s="29">
        <f t="shared" si="2"/>
        <v>145</v>
      </c>
      <c r="B156" s="93" t="s">
        <v>647</v>
      </c>
      <c r="C156" s="94" t="s">
        <v>221</v>
      </c>
      <c r="D156" s="94" t="s">
        <v>183</v>
      </c>
      <c r="E156" s="94" t="s">
        <v>643</v>
      </c>
      <c r="F156" s="94" t="s">
        <v>415</v>
      </c>
      <c r="G156" s="95">
        <v>239.4</v>
      </c>
    </row>
    <row r="157" spans="1:7" ht="12.75">
      <c r="A157" s="29">
        <f t="shared" si="2"/>
        <v>146</v>
      </c>
      <c r="B157" s="93" t="s">
        <v>6</v>
      </c>
      <c r="C157" s="94" t="s">
        <v>221</v>
      </c>
      <c r="D157" s="94" t="s">
        <v>183</v>
      </c>
      <c r="E157" s="94" t="s">
        <v>643</v>
      </c>
      <c r="F157" s="94" t="s">
        <v>182</v>
      </c>
      <c r="G157" s="95">
        <v>239.4</v>
      </c>
    </row>
    <row r="158" spans="1:7" ht="63.75">
      <c r="A158" s="29">
        <f t="shared" si="2"/>
        <v>147</v>
      </c>
      <c r="B158" s="93" t="s">
        <v>267</v>
      </c>
      <c r="C158" s="94" t="s">
        <v>221</v>
      </c>
      <c r="D158" s="94" t="s">
        <v>183</v>
      </c>
      <c r="E158" s="94" t="s">
        <v>555</v>
      </c>
      <c r="F158" s="94" t="s">
        <v>415</v>
      </c>
      <c r="G158" s="95">
        <v>405</v>
      </c>
    </row>
    <row r="159" spans="1:7" ht="12.75">
      <c r="A159" s="29">
        <f t="shared" si="2"/>
        <v>148</v>
      </c>
      <c r="B159" s="93" t="s">
        <v>6</v>
      </c>
      <c r="C159" s="94" t="s">
        <v>221</v>
      </c>
      <c r="D159" s="94" t="s">
        <v>183</v>
      </c>
      <c r="E159" s="94" t="s">
        <v>555</v>
      </c>
      <c r="F159" s="94" t="s">
        <v>182</v>
      </c>
      <c r="G159" s="95">
        <v>405</v>
      </c>
    </row>
    <row r="160" spans="1:7" ht="12.75">
      <c r="A160" s="29">
        <f t="shared" si="2"/>
        <v>149</v>
      </c>
      <c r="B160" s="93" t="s">
        <v>841</v>
      </c>
      <c r="C160" s="94" t="s">
        <v>221</v>
      </c>
      <c r="D160" s="94" t="s">
        <v>183</v>
      </c>
      <c r="E160" s="94" t="s">
        <v>411</v>
      </c>
      <c r="F160" s="94" t="s">
        <v>415</v>
      </c>
      <c r="G160" s="95">
        <v>1898.89</v>
      </c>
    </row>
    <row r="161" spans="1:7" ht="25.5">
      <c r="A161" s="29">
        <f t="shared" si="2"/>
        <v>150</v>
      </c>
      <c r="B161" s="93" t="s">
        <v>128</v>
      </c>
      <c r="C161" s="94" t="s">
        <v>221</v>
      </c>
      <c r="D161" s="94" t="s">
        <v>183</v>
      </c>
      <c r="E161" s="94" t="s">
        <v>424</v>
      </c>
      <c r="F161" s="94" t="s">
        <v>415</v>
      </c>
      <c r="G161" s="95">
        <v>856.89</v>
      </c>
    </row>
    <row r="162" spans="1:7" ht="12.75">
      <c r="A162" s="29">
        <f t="shared" si="2"/>
        <v>151</v>
      </c>
      <c r="B162" s="93" t="s">
        <v>842</v>
      </c>
      <c r="C162" s="94" t="s">
        <v>221</v>
      </c>
      <c r="D162" s="94" t="s">
        <v>183</v>
      </c>
      <c r="E162" s="94" t="s">
        <v>424</v>
      </c>
      <c r="F162" s="94" t="s">
        <v>482</v>
      </c>
      <c r="G162" s="95">
        <v>856.89</v>
      </c>
    </row>
    <row r="163" spans="1:7" ht="38.25">
      <c r="A163" s="29">
        <f t="shared" si="2"/>
        <v>152</v>
      </c>
      <c r="B163" s="93" t="s">
        <v>12</v>
      </c>
      <c r="C163" s="94" t="s">
        <v>221</v>
      </c>
      <c r="D163" s="94" t="s">
        <v>183</v>
      </c>
      <c r="E163" s="94" t="s">
        <v>429</v>
      </c>
      <c r="F163" s="94" t="s">
        <v>415</v>
      </c>
      <c r="G163" s="95">
        <v>493</v>
      </c>
    </row>
    <row r="164" spans="1:7" ht="12.75">
      <c r="A164" s="29">
        <f t="shared" si="2"/>
        <v>153</v>
      </c>
      <c r="B164" s="93" t="s">
        <v>842</v>
      </c>
      <c r="C164" s="94" t="s">
        <v>221</v>
      </c>
      <c r="D164" s="94" t="s">
        <v>183</v>
      </c>
      <c r="E164" s="94" t="s">
        <v>429</v>
      </c>
      <c r="F164" s="94" t="s">
        <v>482</v>
      </c>
      <c r="G164" s="95">
        <v>493</v>
      </c>
    </row>
    <row r="165" spans="1:7" ht="51">
      <c r="A165" s="29">
        <f t="shared" si="2"/>
        <v>154</v>
      </c>
      <c r="B165" s="93" t="s">
        <v>3</v>
      </c>
      <c r="C165" s="94" t="s">
        <v>221</v>
      </c>
      <c r="D165" s="94" t="s">
        <v>183</v>
      </c>
      <c r="E165" s="94" t="s">
        <v>687</v>
      </c>
      <c r="F165" s="94" t="s">
        <v>415</v>
      </c>
      <c r="G165" s="95">
        <v>414</v>
      </c>
    </row>
    <row r="166" spans="1:7" ht="12.75">
      <c r="A166" s="29">
        <f t="shared" si="2"/>
        <v>155</v>
      </c>
      <c r="B166" s="93" t="s">
        <v>842</v>
      </c>
      <c r="C166" s="94" t="s">
        <v>221</v>
      </c>
      <c r="D166" s="94" t="s">
        <v>183</v>
      </c>
      <c r="E166" s="94" t="s">
        <v>687</v>
      </c>
      <c r="F166" s="94" t="s">
        <v>482</v>
      </c>
      <c r="G166" s="95">
        <v>414</v>
      </c>
    </row>
    <row r="167" spans="1:7" ht="52.5" customHeight="1">
      <c r="A167" s="29">
        <f t="shared" si="2"/>
        <v>156</v>
      </c>
      <c r="B167" s="93" t="s">
        <v>323</v>
      </c>
      <c r="C167" s="94" t="s">
        <v>221</v>
      </c>
      <c r="D167" s="94" t="s">
        <v>183</v>
      </c>
      <c r="E167" s="94" t="s">
        <v>458</v>
      </c>
      <c r="F167" s="94" t="s">
        <v>415</v>
      </c>
      <c r="G167" s="95">
        <v>135</v>
      </c>
    </row>
    <row r="168" spans="1:7" ht="12.75">
      <c r="A168" s="29">
        <f t="shared" si="2"/>
        <v>157</v>
      </c>
      <c r="B168" s="93" t="s">
        <v>842</v>
      </c>
      <c r="C168" s="94" t="s">
        <v>221</v>
      </c>
      <c r="D168" s="94" t="s">
        <v>183</v>
      </c>
      <c r="E168" s="94" t="s">
        <v>458</v>
      </c>
      <c r="F168" s="94" t="s">
        <v>482</v>
      </c>
      <c r="G168" s="95">
        <v>135</v>
      </c>
    </row>
    <row r="169" spans="1:7" ht="12.75">
      <c r="A169" s="29">
        <f t="shared" si="2"/>
        <v>158</v>
      </c>
      <c r="B169" s="93" t="s">
        <v>517</v>
      </c>
      <c r="C169" s="94" t="s">
        <v>221</v>
      </c>
      <c r="D169" s="94" t="s">
        <v>653</v>
      </c>
      <c r="E169" s="94" t="s">
        <v>501</v>
      </c>
      <c r="F169" s="94" t="s">
        <v>415</v>
      </c>
      <c r="G169" s="95">
        <v>4064</v>
      </c>
    </row>
    <row r="170" spans="1:7" ht="12.75">
      <c r="A170" s="29">
        <f t="shared" si="2"/>
        <v>159</v>
      </c>
      <c r="B170" s="93" t="s">
        <v>7</v>
      </c>
      <c r="C170" s="94" t="s">
        <v>221</v>
      </c>
      <c r="D170" s="94" t="s">
        <v>653</v>
      </c>
      <c r="E170" s="94" t="s">
        <v>207</v>
      </c>
      <c r="F170" s="94" t="s">
        <v>415</v>
      </c>
      <c r="G170" s="95">
        <v>559</v>
      </c>
    </row>
    <row r="171" spans="1:7" ht="25.5">
      <c r="A171" s="29">
        <f t="shared" si="2"/>
        <v>160</v>
      </c>
      <c r="B171" s="93" t="s">
        <v>9</v>
      </c>
      <c r="C171" s="94" t="s">
        <v>221</v>
      </c>
      <c r="D171" s="94" t="s">
        <v>653</v>
      </c>
      <c r="E171" s="94" t="s">
        <v>151</v>
      </c>
      <c r="F171" s="94" t="s">
        <v>415</v>
      </c>
      <c r="G171" s="95">
        <v>559</v>
      </c>
    </row>
    <row r="172" spans="1:7" ht="12.75">
      <c r="A172" s="29">
        <f t="shared" si="2"/>
        <v>161</v>
      </c>
      <c r="B172" s="93" t="s">
        <v>908</v>
      </c>
      <c r="C172" s="94" t="s">
        <v>221</v>
      </c>
      <c r="D172" s="94" t="s">
        <v>653</v>
      </c>
      <c r="E172" s="94" t="s">
        <v>151</v>
      </c>
      <c r="F172" s="94" t="s">
        <v>900</v>
      </c>
      <c r="G172" s="95">
        <v>559</v>
      </c>
    </row>
    <row r="173" spans="1:7" ht="12.75">
      <c r="A173" s="29">
        <f t="shared" si="2"/>
        <v>162</v>
      </c>
      <c r="B173" s="93" t="s">
        <v>528</v>
      </c>
      <c r="C173" s="94" t="s">
        <v>221</v>
      </c>
      <c r="D173" s="94" t="s">
        <v>653</v>
      </c>
      <c r="E173" s="94" t="s">
        <v>204</v>
      </c>
      <c r="F173" s="94" t="s">
        <v>415</v>
      </c>
      <c r="G173" s="95">
        <v>3505</v>
      </c>
    </row>
    <row r="174" spans="1:7" ht="51">
      <c r="A174" s="29">
        <f t="shared" si="2"/>
        <v>163</v>
      </c>
      <c r="B174" s="93" t="s">
        <v>10</v>
      </c>
      <c r="C174" s="94" t="s">
        <v>221</v>
      </c>
      <c r="D174" s="94" t="s">
        <v>653</v>
      </c>
      <c r="E174" s="94" t="s">
        <v>860</v>
      </c>
      <c r="F174" s="94" t="s">
        <v>415</v>
      </c>
      <c r="G174" s="95">
        <v>3505</v>
      </c>
    </row>
    <row r="175" spans="1:7" ht="12.75">
      <c r="A175" s="29">
        <f t="shared" si="2"/>
        <v>164</v>
      </c>
      <c r="B175" s="93" t="s">
        <v>908</v>
      </c>
      <c r="C175" s="94" t="s">
        <v>221</v>
      </c>
      <c r="D175" s="94" t="s">
        <v>653</v>
      </c>
      <c r="E175" s="94" t="s">
        <v>860</v>
      </c>
      <c r="F175" s="94" t="s">
        <v>900</v>
      </c>
      <c r="G175" s="95">
        <v>3505</v>
      </c>
    </row>
    <row r="176" spans="1:7" ht="25.5">
      <c r="A176" s="29">
        <f t="shared" si="2"/>
        <v>165</v>
      </c>
      <c r="B176" s="93" t="s">
        <v>324</v>
      </c>
      <c r="C176" s="94" t="s">
        <v>221</v>
      </c>
      <c r="D176" s="94" t="s">
        <v>311</v>
      </c>
      <c r="E176" s="94" t="s">
        <v>501</v>
      </c>
      <c r="F176" s="94" t="s">
        <v>415</v>
      </c>
      <c r="G176" s="95">
        <v>170</v>
      </c>
    </row>
    <row r="177" spans="1:7" ht="25.5">
      <c r="A177" s="29">
        <f t="shared" si="2"/>
        <v>166</v>
      </c>
      <c r="B177" s="93" t="s">
        <v>256</v>
      </c>
      <c r="C177" s="94" t="s">
        <v>221</v>
      </c>
      <c r="D177" s="94" t="s">
        <v>313</v>
      </c>
      <c r="E177" s="94" t="s">
        <v>501</v>
      </c>
      <c r="F177" s="94" t="s">
        <v>415</v>
      </c>
      <c r="G177" s="95">
        <v>170</v>
      </c>
    </row>
    <row r="178" spans="1:7" ht="12.75">
      <c r="A178" s="29">
        <f t="shared" si="2"/>
        <v>167</v>
      </c>
      <c r="B178" s="93" t="s">
        <v>257</v>
      </c>
      <c r="C178" s="94" t="s">
        <v>221</v>
      </c>
      <c r="D178" s="94" t="s">
        <v>313</v>
      </c>
      <c r="E178" s="94" t="s">
        <v>315</v>
      </c>
      <c r="F178" s="94" t="s">
        <v>415</v>
      </c>
      <c r="G178" s="95">
        <v>170</v>
      </c>
    </row>
    <row r="179" spans="1:7" ht="12.75">
      <c r="A179" s="29">
        <f t="shared" si="2"/>
        <v>168</v>
      </c>
      <c r="B179" s="93" t="s">
        <v>258</v>
      </c>
      <c r="C179" s="94" t="s">
        <v>221</v>
      </c>
      <c r="D179" s="94" t="s">
        <v>313</v>
      </c>
      <c r="E179" s="94" t="s">
        <v>317</v>
      </c>
      <c r="F179" s="94" t="s">
        <v>415</v>
      </c>
      <c r="G179" s="95">
        <v>170</v>
      </c>
    </row>
    <row r="180" spans="1:7" ht="12.75">
      <c r="A180" s="29">
        <f t="shared" si="2"/>
        <v>169</v>
      </c>
      <c r="B180" s="93" t="s">
        <v>534</v>
      </c>
      <c r="C180" s="94" t="s">
        <v>221</v>
      </c>
      <c r="D180" s="94" t="s">
        <v>313</v>
      </c>
      <c r="E180" s="94" t="s">
        <v>317</v>
      </c>
      <c r="F180" s="94" t="s">
        <v>863</v>
      </c>
      <c r="G180" s="95">
        <v>170</v>
      </c>
    </row>
    <row r="181" spans="1:7" ht="38.25">
      <c r="A181" s="29">
        <f t="shared" si="2"/>
        <v>170</v>
      </c>
      <c r="B181" s="93" t="s">
        <v>13</v>
      </c>
      <c r="C181" s="94" t="s">
        <v>221</v>
      </c>
      <c r="D181" s="94" t="s">
        <v>14</v>
      </c>
      <c r="E181" s="94" t="s">
        <v>501</v>
      </c>
      <c r="F181" s="94" t="s">
        <v>415</v>
      </c>
      <c r="G181" s="95">
        <v>107433.35</v>
      </c>
    </row>
    <row r="182" spans="1:7" ht="25.5">
      <c r="A182" s="29">
        <f t="shared" si="2"/>
        <v>171</v>
      </c>
      <c r="B182" s="93" t="s">
        <v>854</v>
      </c>
      <c r="C182" s="94" t="s">
        <v>221</v>
      </c>
      <c r="D182" s="94" t="s">
        <v>855</v>
      </c>
      <c r="E182" s="94" t="s">
        <v>501</v>
      </c>
      <c r="F182" s="94" t="s">
        <v>415</v>
      </c>
      <c r="G182" s="95">
        <v>18048</v>
      </c>
    </row>
    <row r="183" spans="1:7" ht="12.75">
      <c r="A183" s="29">
        <f t="shared" si="2"/>
        <v>172</v>
      </c>
      <c r="B183" s="93" t="s">
        <v>856</v>
      </c>
      <c r="C183" s="94" t="s">
        <v>221</v>
      </c>
      <c r="D183" s="94" t="s">
        <v>855</v>
      </c>
      <c r="E183" s="94" t="s">
        <v>219</v>
      </c>
      <c r="F183" s="94" t="s">
        <v>415</v>
      </c>
      <c r="G183" s="95">
        <v>3619</v>
      </c>
    </row>
    <row r="184" spans="1:7" ht="12.75">
      <c r="A184" s="29">
        <f t="shared" si="2"/>
        <v>173</v>
      </c>
      <c r="B184" s="93" t="s">
        <v>809</v>
      </c>
      <c r="C184" s="94" t="s">
        <v>221</v>
      </c>
      <c r="D184" s="94" t="s">
        <v>855</v>
      </c>
      <c r="E184" s="94" t="s">
        <v>186</v>
      </c>
      <c r="F184" s="94" t="s">
        <v>415</v>
      </c>
      <c r="G184" s="95">
        <v>3619</v>
      </c>
    </row>
    <row r="185" spans="1:7" ht="12.75">
      <c r="A185" s="29">
        <f t="shared" si="2"/>
        <v>174</v>
      </c>
      <c r="B185" s="93" t="s">
        <v>810</v>
      </c>
      <c r="C185" s="94" t="s">
        <v>221</v>
      </c>
      <c r="D185" s="94" t="s">
        <v>855</v>
      </c>
      <c r="E185" s="94" t="s">
        <v>186</v>
      </c>
      <c r="F185" s="94" t="s">
        <v>811</v>
      </c>
      <c r="G185" s="95">
        <v>3619</v>
      </c>
    </row>
    <row r="186" spans="1:7" ht="12.75">
      <c r="A186" s="29">
        <f t="shared" si="2"/>
        <v>175</v>
      </c>
      <c r="B186" s="93" t="s">
        <v>528</v>
      </c>
      <c r="C186" s="94" t="s">
        <v>221</v>
      </c>
      <c r="D186" s="94" t="s">
        <v>855</v>
      </c>
      <c r="E186" s="94" t="s">
        <v>204</v>
      </c>
      <c r="F186" s="94" t="s">
        <v>415</v>
      </c>
      <c r="G186" s="95">
        <v>14429</v>
      </c>
    </row>
    <row r="187" spans="1:7" ht="38.25">
      <c r="A187" s="29">
        <f t="shared" si="2"/>
        <v>176</v>
      </c>
      <c r="B187" s="93" t="s">
        <v>817</v>
      </c>
      <c r="C187" s="94" t="s">
        <v>221</v>
      </c>
      <c r="D187" s="94" t="s">
        <v>855</v>
      </c>
      <c r="E187" s="94" t="s">
        <v>818</v>
      </c>
      <c r="F187" s="94" t="s">
        <v>415</v>
      </c>
      <c r="G187" s="95">
        <v>14429</v>
      </c>
    </row>
    <row r="188" spans="1:7" ht="12.75">
      <c r="A188" s="29">
        <f t="shared" si="2"/>
        <v>177</v>
      </c>
      <c r="B188" s="93" t="s">
        <v>819</v>
      </c>
      <c r="C188" s="94" t="s">
        <v>221</v>
      </c>
      <c r="D188" s="94" t="s">
        <v>855</v>
      </c>
      <c r="E188" s="94" t="s">
        <v>818</v>
      </c>
      <c r="F188" s="94" t="s">
        <v>820</v>
      </c>
      <c r="G188" s="95">
        <v>14429</v>
      </c>
    </row>
    <row r="189" spans="1:7" ht="12.75">
      <c r="A189" s="29">
        <f t="shared" si="2"/>
        <v>178</v>
      </c>
      <c r="B189" s="93" t="s">
        <v>812</v>
      </c>
      <c r="C189" s="94" t="s">
        <v>221</v>
      </c>
      <c r="D189" s="94" t="s">
        <v>813</v>
      </c>
      <c r="E189" s="94" t="s">
        <v>501</v>
      </c>
      <c r="F189" s="94" t="s">
        <v>415</v>
      </c>
      <c r="G189" s="95">
        <v>89385.35</v>
      </c>
    </row>
    <row r="190" spans="1:7" ht="12.75">
      <c r="A190" s="29">
        <f t="shared" si="2"/>
        <v>179</v>
      </c>
      <c r="B190" s="93" t="s">
        <v>535</v>
      </c>
      <c r="C190" s="94" t="s">
        <v>221</v>
      </c>
      <c r="D190" s="94" t="s">
        <v>813</v>
      </c>
      <c r="E190" s="94" t="s">
        <v>220</v>
      </c>
      <c r="F190" s="94" t="s">
        <v>415</v>
      </c>
      <c r="G190" s="95">
        <v>948.9</v>
      </c>
    </row>
    <row r="191" spans="1:7" ht="25.5">
      <c r="A191" s="29">
        <f t="shared" si="2"/>
        <v>180</v>
      </c>
      <c r="B191" s="93" t="s">
        <v>814</v>
      </c>
      <c r="C191" s="94" t="s">
        <v>221</v>
      </c>
      <c r="D191" s="94" t="s">
        <v>813</v>
      </c>
      <c r="E191" s="94" t="s">
        <v>187</v>
      </c>
      <c r="F191" s="94" t="s">
        <v>415</v>
      </c>
      <c r="G191" s="95">
        <v>948.9</v>
      </c>
    </row>
    <row r="192" spans="1:7" ht="12.75">
      <c r="A192" s="29">
        <f t="shared" si="2"/>
        <v>181</v>
      </c>
      <c r="B192" s="93" t="s">
        <v>815</v>
      </c>
      <c r="C192" s="94" t="s">
        <v>221</v>
      </c>
      <c r="D192" s="94" t="s">
        <v>813</v>
      </c>
      <c r="E192" s="94" t="s">
        <v>187</v>
      </c>
      <c r="F192" s="94" t="s">
        <v>816</v>
      </c>
      <c r="G192" s="95">
        <v>948.9</v>
      </c>
    </row>
    <row r="193" spans="1:7" ht="25.5">
      <c r="A193" s="29">
        <f t="shared" si="2"/>
        <v>182</v>
      </c>
      <c r="B193" s="93" t="s">
        <v>259</v>
      </c>
      <c r="C193" s="94" t="s">
        <v>221</v>
      </c>
      <c r="D193" s="94" t="s">
        <v>813</v>
      </c>
      <c r="E193" s="94" t="s">
        <v>99</v>
      </c>
      <c r="F193" s="94" t="s">
        <v>415</v>
      </c>
      <c r="G193" s="95">
        <v>67</v>
      </c>
    </row>
    <row r="194" spans="1:7" ht="38.25">
      <c r="A194" s="29">
        <f t="shared" si="2"/>
        <v>183</v>
      </c>
      <c r="B194" s="93" t="s">
        <v>260</v>
      </c>
      <c r="C194" s="94" t="s">
        <v>221</v>
      </c>
      <c r="D194" s="94" t="s">
        <v>813</v>
      </c>
      <c r="E194" s="94" t="s">
        <v>98</v>
      </c>
      <c r="F194" s="94" t="s">
        <v>415</v>
      </c>
      <c r="G194" s="95">
        <v>67</v>
      </c>
    </row>
    <row r="195" spans="1:7" ht="12.75">
      <c r="A195" s="29">
        <f t="shared" si="2"/>
        <v>184</v>
      </c>
      <c r="B195" s="93" t="s">
        <v>819</v>
      </c>
      <c r="C195" s="94" t="s">
        <v>221</v>
      </c>
      <c r="D195" s="94" t="s">
        <v>813</v>
      </c>
      <c r="E195" s="94" t="s">
        <v>98</v>
      </c>
      <c r="F195" s="94" t="s">
        <v>820</v>
      </c>
      <c r="G195" s="95">
        <v>67</v>
      </c>
    </row>
    <row r="196" spans="1:7" ht="12.75">
      <c r="A196" s="29">
        <f t="shared" si="2"/>
        <v>185</v>
      </c>
      <c r="B196" s="93" t="s">
        <v>528</v>
      </c>
      <c r="C196" s="94" t="s">
        <v>221</v>
      </c>
      <c r="D196" s="94" t="s">
        <v>813</v>
      </c>
      <c r="E196" s="94" t="s">
        <v>204</v>
      </c>
      <c r="F196" s="94" t="s">
        <v>415</v>
      </c>
      <c r="G196" s="95">
        <v>80454.2</v>
      </c>
    </row>
    <row r="197" spans="1:7" ht="25.5">
      <c r="A197" s="29">
        <f t="shared" si="2"/>
        <v>186</v>
      </c>
      <c r="B197" s="93" t="s">
        <v>261</v>
      </c>
      <c r="C197" s="94" t="s">
        <v>221</v>
      </c>
      <c r="D197" s="94" t="s">
        <v>813</v>
      </c>
      <c r="E197" s="94" t="s">
        <v>464</v>
      </c>
      <c r="F197" s="94" t="s">
        <v>415</v>
      </c>
      <c r="G197" s="95">
        <v>907</v>
      </c>
    </row>
    <row r="198" spans="1:7" ht="12.75">
      <c r="A198" s="29">
        <f t="shared" si="2"/>
        <v>187</v>
      </c>
      <c r="B198" s="93" t="s">
        <v>819</v>
      </c>
      <c r="C198" s="94" t="s">
        <v>221</v>
      </c>
      <c r="D198" s="94" t="s">
        <v>813</v>
      </c>
      <c r="E198" s="94" t="s">
        <v>464</v>
      </c>
      <c r="F198" s="94" t="s">
        <v>820</v>
      </c>
      <c r="G198" s="95">
        <v>907</v>
      </c>
    </row>
    <row r="199" spans="1:7" ht="25.5">
      <c r="A199" s="29">
        <f t="shared" si="2"/>
        <v>188</v>
      </c>
      <c r="B199" s="93" t="s">
        <v>279</v>
      </c>
      <c r="C199" s="94" t="s">
        <v>221</v>
      </c>
      <c r="D199" s="94" t="s">
        <v>813</v>
      </c>
      <c r="E199" s="94" t="s">
        <v>483</v>
      </c>
      <c r="F199" s="94" t="s">
        <v>415</v>
      </c>
      <c r="G199" s="95">
        <v>67885</v>
      </c>
    </row>
    <row r="200" spans="1:7" ht="12.75">
      <c r="A200" s="29">
        <f t="shared" si="2"/>
        <v>189</v>
      </c>
      <c r="B200" s="93" t="s">
        <v>819</v>
      </c>
      <c r="C200" s="94" t="s">
        <v>221</v>
      </c>
      <c r="D200" s="94" t="s">
        <v>813</v>
      </c>
      <c r="E200" s="94" t="s">
        <v>483</v>
      </c>
      <c r="F200" s="94" t="s">
        <v>820</v>
      </c>
      <c r="G200" s="95">
        <v>67885</v>
      </c>
    </row>
    <row r="201" spans="1:7" ht="12.75">
      <c r="A201" s="29">
        <f t="shared" si="2"/>
        <v>190</v>
      </c>
      <c r="B201" s="93" t="s">
        <v>262</v>
      </c>
      <c r="C201" s="94" t="s">
        <v>221</v>
      </c>
      <c r="D201" s="94" t="s">
        <v>813</v>
      </c>
      <c r="E201" s="94" t="s">
        <v>551</v>
      </c>
      <c r="F201" s="94" t="s">
        <v>415</v>
      </c>
      <c r="G201" s="95">
        <v>1176</v>
      </c>
    </row>
    <row r="202" spans="1:7" ht="12.75">
      <c r="A202" s="29">
        <f t="shared" si="2"/>
        <v>191</v>
      </c>
      <c r="B202" s="93" t="s">
        <v>819</v>
      </c>
      <c r="C202" s="94" t="s">
        <v>221</v>
      </c>
      <c r="D202" s="94" t="s">
        <v>813</v>
      </c>
      <c r="E202" s="94" t="s">
        <v>551</v>
      </c>
      <c r="F202" s="94" t="s">
        <v>820</v>
      </c>
      <c r="G202" s="95">
        <v>1176</v>
      </c>
    </row>
    <row r="203" spans="1:7" ht="63.75">
      <c r="A203" s="29">
        <f t="shared" si="2"/>
        <v>192</v>
      </c>
      <c r="B203" s="93" t="s">
        <v>83</v>
      </c>
      <c r="C203" s="94" t="s">
        <v>221</v>
      </c>
      <c r="D203" s="94" t="s">
        <v>813</v>
      </c>
      <c r="E203" s="94" t="s">
        <v>846</v>
      </c>
      <c r="F203" s="94" t="s">
        <v>415</v>
      </c>
      <c r="G203" s="95">
        <v>250</v>
      </c>
    </row>
    <row r="204" spans="1:7" ht="12.75">
      <c r="A204" s="29">
        <f t="shared" si="2"/>
        <v>193</v>
      </c>
      <c r="B204" s="93" t="s">
        <v>819</v>
      </c>
      <c r="C204" s="94" t="s">
        <v>221</v>
      </c>
      <c r="D204" s="94" t="s">
        <v>813</v>
      </c>
      <c r="E204" s="94" t="s">
        <v>846</v>
      </c>
      <c r="F204" s="94" t="s">
        <v>820</v>
      </c>
      <c r="G204" s="95">
        <v>250</v>
      </c>
    </row>
    <row r="205" spans="1:7" ht="50.25" customHeight="1">
      <c r="A205" s="29">
        <f t="shared" si="2"/>
        <v>194</v>
      </c>
      <c r="B205" s="93" t="s">
        <v>834</v>
      </c>
      <c r="C205" s="94" t="s">
        <v>221</v>
      </c>
      <c r="D205" s="94" t="s">
        <v>813</v>
      </c>
      <c r="E205" s="94" t="s">
        <v>910</v>
      </c>
      <c r="F205" s="94" t="s">
        <v>415</v>
      </c>
      <c r="G205" s="95">
        <v>100</v>
      </c>
    </row>
    <row r="206" spans="1:7" ht="12.75">
      <c r="A206" s="29">
        <f aca="true" t="shared" si="3" ref="A206:A269">1+A205</f>
        <v>195</v>
      </c>
      <c r="B206" s="93" t="s">
        <v>819</v>
      </c>
      <c r="C206" s="94" t="s">
        <v>221</v>
      </c>
      <c r="D206" s="94" t="s">
        <v>813</v>
      </c>
      <c r="E206" s="94" t="s">
        <v>910</v>
      </c>
      <c r="F206" s="94" t="s">
        <v>820</v>
      </c>
      <c r="G206" s="95">
        <v>100</v>
      </c>
    </row>
    <row r="207" spans="1:7" ht="38.25">
      <c r="A207" s="29">
        <f t="shared" si="3"/>
        <v>196</v>
      </c>
      <c r="B207" s="93" t="s">
        <v>835</v>
      </c>
      <c r="C207" s="94" t="s">
        <v>221</v>
      </c>
      <c r="D207" s="94" t="s">
        <v>813</v>
      </c>
      <c r="E207" s="94" t="s">
        <v>911</v>
      </c>
      <c r="F207" s="94" t="s">
        <v>415</v>
      </c>
      <c r="G207" s="95">
        <v>5948</v>
      </c>
    </row>
    <row r="208" spans="1:7" ht="12.75">
      <c r="A208" s="29">
        <f t="shared" si="3"/>
        <v>197</v>
      </c>
      <c r="B208" s="93" t="s">
        <v>819</v>
      </c>
      <c r="C208" s="94" t="s">
        <v>221</v>
      </c>
      <c r="D208" s="94" t="s">
        <v>813</v>
      </c>
      <c r="E208" s="94" t="s">
        <v>911</v>
      </c>
      <c r="F208" s="94" t="s">
        <v>820</v>
      </c>
      <c r="G208" s="95">
        <v>5948</v>
      </c>
    </row>
    <row r="209" spans="1:7" ht="25.5">
      <c r="A209" s="29">
        <f t="shared" si="3"/>
        <v>198</v>
      </c>
      <c r="B209" s="93" t="s">
        <v>263</v>
      </c>
      <c r="C209" s="94" t="s">
        <v>221</v>
      </c>
      <c r="D209" s="94" t="s">
        <v>813</v>
      </c>
      <c r="E209" s="94" t="s">
        <v>467</v>
      </c>
      <c r="F209" s="94" t="s">
        <v>415</v>
      </c>
      <c r="G209" s="95">
        <v>1908</v>
      </c>
    </row>
    <row r="210" spans="1:7" ht="12.75">
      <c r="A210" s="29">
        <f t="shared" si="3"/>
        <v>199</v>
      </c>
      <c r="B210" s="93" t="s">
        <v>819</v>
      </c>
      <c r="C210" s="94" t="s">
        <v>221</v>
      </c>
      <c r="D210" s="94" t="s">
        <v>813</v>
      </c>
      <c r="E210" s="94" t="s">
        <v>467</v>
      </c>
      <c r="F210" s="94" t="s">
        <v>820</v>
      </c>
      <c r="G210" s="95">
        <v>1908</v>
      </c>
    </row>
    <row r="211" spans="1:7" ht="25.5">
      <c r="A211" s="29">
        <f t="shared" si="3"/>
        <v>200</v>
      </c>
      <c r="B211" s="93" t="s">
        <v>111</v>
      </c>
      <c r="C211" s="94" t="s">
        <v>221</v>
      </c>
      <c r="D211" s="94" t="s">
        <v>813</v>
      </c>
      <c r="E211" s="94" t="s">
        <v>468</v>
      </c>
      <c r="F211" s="94" t="s">
        <v>415</v>
      </c>
      <c r="G211" s="95">
        <v>1080.2</v>
      </c>
    </row>
    <row r="212" spans="1:7" ht="12.75">
      <c r="A212" s="29">
        <f t="shared" si="3"/>
        <v>201</v>
      </c>
      <c r="B212" s="93" t="s">
        <v>819</v>
      </c>
      <c r="C212" s="94" t="s">
        <v>221</v>
      </c>
      <c r="D212" s="94" t="s">
        <v>813</v>
      </c>
      <c r="E212" s="94" t="s">
        <v>468</v>
      </c>
      <c r="F212" s="94" t="s">
        <v>820</v>
      </c>
      <c r="G212" s="95">
        <v>1080.2</v>
      </c>
    </row>
    <row r="213" spans="1:7" ht="38.25">
      <c r="A213" s="29">
        <f t="shared" si="3"/>
        <v>202</v>
      </c>
      <c r="B213" s="93" t="s">
        <v>81</v>
      </c>
      <c r="C213" s="94" t="s">
        <v>221</v>
      </c>
      <c r="D213" s="94" t="s">
        <v>813</v>
      </c>
      <c r="E213" s="94" t="s">
        <v>661</v>
      </c>
      <c r="F213" s="94" t="s">
        <v>415</v>
      </c>
      <c r="G213" s="95">
        <v>1200</v>
      </c>
    </row>
    <row r="214" spans="1:7" ht="12.75">
      <c r="A214" s="29">
        <f t="shared" si="3"/>
        <v>203</v>
      </c>
      <c r="B214" s="93" t="s">
        <v>819</v>
      </c>
      <c r="C214" s="94" t="s">
        <v>221</v>
      </c>
      <c r="D214" s="94" t="s">
        <v>813</v>
      </c>
      <c r="E214" s="94" t="s">
        <v>661</v>
      </c>
      <c r="F214" s="94" t="s">
        <v>820</v>
      </c>
      <c r="G214" s="95">
        <v>1200</v>
      </c>
    </row>
    <row r="215" spans="1:7" ht="12.75">
      <c r="A215" s="29">
        <f t="shared" si="3"/>
        <v>204</v>
      </c>
      <c r="B215" s="93" t="s">
        <v>851</v>
      </c>
      <c r="C215" s="94" t="s">
        <v>221</v>
      </c>
      <c r="D215" s="94" t="s">
        <v>813</v>
      </c>
      <c r="E215" s="94" t="s">
        <v>852</v>
      </c>
      <c r="F215" s="94" t="s">
        <v>415</v>
      </c>
      <c r="G215" s="95">
        <v>6915.25</v>
      </c>
    </row>
    <row r="216" spans="1:7" ht="51">
      <c r="A216" s="29">
        <f t="shared" si="3"/>
        <v>205</v>
      </c>
      <c r="B216" s="93" t="s">
        <v>883</v>
      </c>
      <c r="C216" s="94" t="s">
        <v>221</v>
      </c>
      <c r="D216" s="94" t="s">
        <v>813</v>
      </c>
      <c r="E216" s="94" t="s">
        <v>853</v>
      </c>
      <c r="F216" s="94" t="s">
        <v>415</v>
      </c>
      <c r="G216" s="95">
        <v>6092</v>
      </c>
    </row>
    <row r="217" spans="1:7" ht="12.75">
      <c r="A217" s="29">
        <f t="shared" si="3"/>
        <v>206</v>
      </c>
      <c r="B217" s="93" t="s">
        <v>819</v>
      </c>
      <c r="C217" s="94" t="s">
        <v>221</v>
      </c>
      <c r="D217" s="94" t="s">
        <v>813</v>
      </c>
      <c r="E217" s="94" t="s">
        <v>853</v>
      </c>
      <c r="F217" s="94" t="s">
        <v>820</v>
      </c>
      <c r="G217" s="95">
        <v>6092</v>
      </c>
    </row>
    <row r="218" spans="1:7" ht="52.5" customHeight="1">
      <c r="A218" s="29">
        <f t="shared" si="3"/>
        <v>207</v>
      </c>
      <c r="B218" s="93" t="s">
        <v>84</v>
      </c>
      <c r="C218" s="94" t="s">
        <v>221</v>
      </c>
      <c r="D218" s="94" t="s">
        <v>813</v>
      </c>
      <c r="E218" s="94" t="s">
        <v>469</v>
      </c>
      <c r="F218" s="94" t="s">
        <v>415</v>
      </c>
      <c r="G218" s="95">
        <v>334</v>
      </c>
    </row>
    <row r="219" spans="1:7" ht="12.75">
      <c r="A219" s="29">
        <f t="shared" si="3"/>
        <v>208</v>
      </c>
      <c r="B219" s="93" t="s">
        <v>819</v>
      </c>
      <c r="C219" s="94" t="s">
        <v>221</v>
      </c>
      <c r="D219" s="94" t="s">
        <v>813</v>
      </c>
      <c r="E219" s="94" t="s">
        <v>469</v>
      </c>
      <c r="F219" s="94" t="s">
        <v>820</v>
      </c>
      <c r="G219" s="95">
        <v>334</v>
      </c>
    </row>
    <row r="220" spans="1:7" ht="51">
      <c r="A220" s="29">
        <f t="shared" si="3"/>
        <v>209</v>
      </c>
      <c r="B220" s="93" t="s">
        <v>321</v>
      </c>
      <c r="C220" s="94" t="s">
        <v>221</v>
      </c>
      <c r="D220" s="94" t="s">
        <v>813</v>
      </c>
      <c r="E220" s="94" t="s">
        <v>547</v>
      </c>
      <c r="F220" s="94" t="s">
        <v>415</v>
      </c>
      <c r="G220" s="95">
        <v>489.25</v>
      </c>
    </row>
    <row r="221" spans="1:7" ht="12.75">
      <c r="A221" s="29">
        <f t="shared" si="3"/>
        <v>210</v>
      </c>
      <c r="B221" s="93" t="s">
        <v>819</v>
      </c>
      <c r="C221" s="94" t="s">
        <v>221</v>
      </c>
      <c r="D221" s="94" t="s">
        <v>813</v>
      </c>
      <c r="E221" s="94" t="s">
        <v>547</v>
      </c>
      <c r="F221" s="94" t="s">
        <v>820</v>
      </c>
      <c r="G221" s="95">
        <v>489.25</v>
      </c>
    </row>
    <row r="222" spans="1:7" ht="12.75">
      <c r="A222" s="29">
        <f t="shared" si="3"/>
        <v>211</v>
      </c>
      <c r="B222" s="93" t="s">
        <v>841</v>
      </c>
      <c r="C222" s="94" t="s">
        <v>221</v>
      </c>
      <c r="D222" s="94" t="s">
        <v>813</v>
      </c>
      <c r="E222" s="94" t="s">
        <v>411</v>
      </c>
      <c r="F222" s="94" t="s">
        <v>415</v>
      </c>
      <c r="G222" s="95">
        <v>1000</v>
      </c>
    </row>
    <row r="223" spans="1:7" ht="38.25">
      <c r="A223" s="29">
        <f t="shared" si="3"/>
        <v>212</v>
      </c>
      <c r="B223" s="93" t="s">
        <v>319</v>
      </c>
      <c r="C223" s="94" t="s">
        <v>221</v>
      </c>
      <c r="D223" s="94" t="s">
        <v>813</v>
      </c>
      <c r="E223" s="94" t="s">
        <v>543</v>
      </c>
      <c r="F223" s="94" t="s">
        <v>415</v>
      </c>
      <c r="G223" s="95">
        <v>1000</v>
      </c>
    </row>
    <row r="224" spans="1:7" ht="12.75">
      <c r="A224" s="29">
        <f t="shared" si="3"/>
        <v>213</v>
      </c>
      <c r="B224" s="93" t="s">
        <v>819</v>
      </c>
      <c r="C224" s="94" t="s">
        <v>221</v>
      </c>
      <c r="D224" s="94" t="s">
        <v>813</v>
      </c>
      <c r="E224" s="94" t="s">
        <v>543</v>
      </c>
      <c r="F224" s="94" t="s">
        <v>820</v>
      </c>
      <c r="G224" s="95">
        <v>1000</v>
      </c>
    </row>
    <row r="225" spans="1:7" ht="25.5">
      <c r="A225" s="92">
        <f t="shared" si="3"/>
        <v>214</v>
      </c>
      <c r="B225" s="87" t="s">
        <v>836</v>
      </c>
      <c r="C225" s="88" t="s">
        <v>471</v>
      </c>
      <c r="D225" s="88" t="s">
        <v>416</v>
      </c>
      <c r="E225" s="88" t="s">
        <v>501</v>
      </c>
      <c r="F225" s="88" t="s">
        <v>415</v>
      </c>
      <c r="G225" s="38">
        <v>286625.5251</v>
      </c>
    </row>
    <row r="226" spans="1:7" ht="12.75">
      <c r="A226" s="29">
        <f t="shared" si="3"/>
        <v>215</v>
      </c>
      <c r="B226" s="93" t="s">
        <v>623</v>
      </c>
      <c r="C226" s="94" t="s">
        <v>471</v>
      </c>
      <c r="D226" s="94" t="s">
        <v>154</v>
      </c>
      <c r="E226" s="94" t="s">
        <v>501</v>
      </c>
      <c r="F226" s="94" t="s">
        <v>415</v>
      </c>
      <c r="G226" s="95">
        <v>286625.5251</v>
      </c>
    </row>
    <row r="227" spans="1:7" ht="12.75">
      <c r="A227" s="29">
        <f t="shared" si="3"/>
        <v>216</v>
      </c>
      <c r="B227" s="93" t="s">
        <v>472</v>
      </c>
      <c r="C227" s="94" t="s">
        <v>471</v>
      </c>
      <c r="D227" s="94" t="s">
        <v>155</v>
      </c>
      <c r="E227" s="94" t="s">
        <v>501</v>
      </c>
      <c r="F227" s="94" t="s">
        <v>415</v>
      </c>
      <c r="G227" s="95">
        <f>89231.7623+99.9</f>
        <v>89331.6623</v>
      </c>
    </row>
    <row r="228" spans="1:7" ht="12.75">
      <c r="A228" s="29">
        <f t="shared" si="3"/>
        <v>217</v>
      </c>
      <c r="B228" s="93" t="s">
        <v>280</v>
      </c>
      <c r="C228" s="94" t="s">
        <v>471</v>
      </c>
      <c r="D228" s="94" t="s">
        <v>155</v>
      </c>
      <c r="E228" s="94" t="s">
        <v>208</v>
      </c>
      <c r="F228" s="94" t="s">
        <v>415</v>
      </c>
      <c r="G228" s="95">
        <f>70750.038+99.9</f>
        <v>70849.938</v>
      </c>
    </row>
    <row r="229" spans="1:7" ht="12.75">
      <c r="A229" s="29">
        <f t="shared" si="3"/>
        <v>218</v>
      </c>
      <c r="B229" s="93" t="s">
        <v>281</v>
      </c>
      <c r="C229" s="94" t="s">
        <v>471</v>
      </c>
      <c r="D229" s="94" t="s">
        <v>155</v>
      </c>
      <c r="E229" s="94" t="s">
        <v>156</v>
      </c>
      <c r="F229" s="94" t="s">
        <v>415</v>
      </c>
      <c r="G229" s="95">
        <f>60985.8305+99.9</f>
        <v>61085.7305</v>
      </c>
    </row>
    <row r="230" spans="1:7" ht="12.75">
      <c r="A230" s="29">
        <f t="shared" si="3"/>
        <v>219</v>
      </c>
      <c r="B230" s="93" t="s">
        <v>282</v>
      </c>
      <c r="C230" s="94" t="s">
        <v>471</v>
      </c>
      <c r="D230" s="94" t="s">
        <v>155</v>
      </c>
      <c r="E230" s="94" t="s">
        <v>156</v>
      </c>
      <c r="F230" s="94" t="s">
        <v>157</v>
      </c>
      <c r="G230" s="95">
        <f>60985.8305+99.9</f>
        <v>61085.7305</v>
      </c>
    </row>
    <row r="231" spans="1:8" ht="25.5">
      <c r="A231" s="29">
        <f t="shared" si="3"/>
        <v>220</v>
      </c>
      <c r="B231" s="93" t="s">
        <v>283</v>
      </c>
      <c r="C231" s="94" t="s">
        <v>471</v>
      </c>
      <c r="D231" s="94" t="s">
        <v>155</v>
      </c>
      <c r="E231" s="94" t="s">
        <v>190</v>
      </c>
      <c r="F231" s="94" t="s">
        <v>415</v>
      </c>
      <c r="G231" s="95">
        <v>9764.2075</v>
      </c>
      <c r="H231" s="98"/>
    </row>
    <row r="232" spans="1:7" ht="12.75">
      <c r="A232" s="29">
        <f t="shared" si="3"/>
        <v>221</v>
      </c>
      <c r="B232" s="93" t="s">
        <v>282</v>
      </c>
      <c r="C232" s="94" t="s">
        <v>471</v>
      </c>
      <c r="D232" s="94" t="s">
        <v>155</v>
      </c>
      <c r="E232" s="94" t="s">
        <v>190</v>
      </c>
      <c r="F232" s="94" t="s">
        <v>157</v>
      </c>
      <c r="G232" s="95">
        <v>9764.2075</v>
      </c>
    </row>
    <row r="233" spans="1:7" ht="12.75">
      <c r="A233" s="29">
        <f t="shared" si="3"/>
        <v>222</v>
      </c>
      <c r="B233" s="93" t="s">
        <v>528</v>
      </c>
      <c r="C233" s="94" t="s">
        <v>471</v>
      </c>
      <c r="D233" s="94" t="s">
        <v>155</v>
      </c>
      <c r="E233" s="94" t="s">
        <v>204</v>
      </c>
      <c r="F233" s="94" t="s">
        <v>415</v>
      </c>
      <c r="G233" s="95">
        <v>9881.7243</v>
      </c>
    </row>
    <row r="234" spans="1:7" ht="38.25">
      <c r="A234" s="29">
        <f t="shared" si="3"/>
        <v>223</v>
      </c>
      <c r="B234" s="93" t="s">
        <v>264</v>
      </c>
      <c r="C234" s="94" t="s">
        <v>471</v>
      </c>
      <c r="D234" s="94" t="s">
        <v>155</v>
      </c>
      <c r="E234" s="94" t="s">
        <v>549</v>
      </c>
      <c r="F234" s="94" t="s">
        <v>415</v>
      </c>
      <c r="G234" s="95">
        <v>4725.4889</v>
      </c>
    </row>
    <row r="235" spans="1:7" ht="12.75">
      <c r="A235" s="29">
        <f t="shared" si="3"/>
        <v>224</v>
      </c>
      <c r="B235" s="93" t="s">
        <v>282</v>
      </c>
      <c r="C235" s="94" t="s">
        <v>471</v>
      </c>
      <c r="D235" s="94" t="s">
        <v>155</v>
      </c>
      <c r="E235" s="94" t="s">
        <v>549</v>
      </c>
      <c r="F235" s="94" t="s">
        <v>157</v>
      </c>
      <c r="G235" s="95">
        <v>4725.4889</v>
      </c>
    </row>
    <row r="236" spans="1:7" ht="51">
      <c r="A236" s="29">
        <f t="shared" si="3"/>
        <v>225</v>
      </c>
      <c r="B236" s="93" t="s">
        <v>886</v>
      </c>
      <c r="C236" s="94" t="s">
        <v>471</v>
      </c>
      <c r="D236" s="94" t="s">
        <v>155</v>
      </c>
      <c r="E236" s="94" t="s">
        <v>481</v>
      </c>
      <c r="F236" s="94" t="s">
        <v>415</v>
      </c>
      <c r="G236" s="95">
        <v>134.9996</v>
      </c>
    </row>
    <row r="237" spans="1:7" ht="12.75">
      <c r="A237" s="29">
        <f t="shared" si="3"/>
        <v>226</v>
      </c>
      <c r="B237" s="93" t="s">
        <v>282</v>
      </c>
      <c r="C237" s="94" t="s">
        <v>471</v>
      </c>
      <c r="D237" s="94" t="s">
        <v>155</v>
      </c>
      <c r="E237" s="94" t="s">
        <v>481</v>
      </c>
      <c r="F237" s="94" t="s">
        <v>157</v>
      </c>
      <c r="G237" s="95">
        <v>134.9996</v>
      </c>
    </row>
    <row r="238" spans="1:7" ht="12.75">
      <c r="A238" s="29">
        <f t="shared" si="3"/>
        <v>227</v>
      </c>
      <c r="B238" s="93" t="s">
        <v>262</v>
      </c>
      <c r="C238" s="94" t="s">
        <v>471</v>
      </c>
      <c r="D238" s="94" t="s">
        <v>155</v>
      </c>
      <c r="E238" s="94" t="s">
        <v>551</v>
      </c>
      <c r="F238" s="94" t="s">
        <v>415</v>
      </c>
      <c r="G238" s="95">
        <v>5021.2358</v>
      </c>
    </row>
    <row r="239" spans="1:7" ht="12.75">
      <c r="A239" s="29">
        <f t="shared" si="3"/>
        <v>228</v>
      </c>
      <c r="B239" s="93" t="s">
        <v>282</v>
      </c>
      <c r="C239" s="94" t="s">
        <v>471</v>
      </c>
      <c r="D239" s="94" t="s">
        <v>155</v>
      </c>
      <c r="E239" s="94" t="s">
        <v>551</v>
      </c>
      <c r="F239" s="94" t="s">
        <v>157</v>
      </c>
      <c r="G239" s="95">
        <v>5021.2358</v>
      </c>
    </row>
    <row r="240" spans="1:7" ht="12.75">
      <c r="A240" s="29">
        <f t="shared" si="3"/>
        <v>229</v>
      </c>
      <c r="B240" s="93" t="s">
        <v>841</v>
      </c>
      <c r="C240" s="94" t="s">
        <v>471</v>
      </c>
      <c r="D240" s="94" t="s">
        <v>155</v>
      </c>
      <c r="E240" s="94" t="s">
        <v>411</v>
      </c>
      <c r="F240" s="94" t="s">
        <v>415</v>
      </c>
      <c r="G240" s="95">
        <v>8600</v>
      </c>
    </row>
    <row r="241" spans="1:7" ht="25.5">
      <c r="A241" s="29">
        <f t="shared" si="3"/>
        <v>230</v>
      </c>
      <c r="B241" s="93" t="s">
        <v>126</v>
      </c>
      <c r="C241" s="94" t="s">
        <v>471</v>
      </c>
      <c r="D241" s="94" t="s">
        <v>155</v>
      </c>
      <c r="E241" s="94" t="s">
        <v>688</v>
      </c>
      <c r="F241" s="94" t="s">
        <v>415</v>
      </c>
      <c r="G241" s="95">
        <v>377</v>
      </c>
    </row>
    <row r="242" spans="1:7" ht="12.75">
      <c r="A242" s="29">
        <f t="shared" si="3"/>
        <v>231</v>
      </c>
      <c r="B242" s="93" t="s">
        <v>842</v>
      </c>
      <c r="C242" s="94" t="s">
        <v>471</v>
      </c>
      <c r="D242" s="94" t="s">
        <v>155</v>
      </c>
      <c r="E242" s="94" t="s">
        <v>688</v>
      </c>
      <c r="F242" s="94" t="s">
        <v>482</v>
      </c>
      <c r="G242" s="95">
        <v>377</v>
      </c>
    </row>
    <row r="243" spans="1:7" ht="38.25">
      <c r="A243" s="29">
        <f t="shared" si="3"/>
        <v>232</v>
      </c>
      <c r="B243" s="93" t="s">
        <v>286</v>
      </c>
      <c r="C243" s="94" t="s">
        <v>471</v>
      </c>
      <c r="D243" s="94" t="s">
        <v>155</v>
      </c>
      <c r="E243" s="94" t="s">
        <v>123</v>
      </c>
      <c r="F243" s="94" t="s">
        <v>415</v>
      </c>
      <c r="G243" s="95">
        <v>8223</v>
      </c>
    </row>
    <row r="244" spans="1:7" ht="12.75">
      <c r="A244" s="29">
        <f t="shared" si="3"/>
        <v>233</v>
      </c>
      <c r="B244" s="93" t="s">
        <v>842</v>
      </c>
      <c r="C244" s="94" t="s">
        <v>471</v>
      </c>
      <c r="D244" s="94" t="s">
        <v>155</v>
      </c>
      <c r="E244" s="94" t="s">
        <v>123</v>
      </c>
      <c r="F244" s="94" t="s">
        <v>482</v>
      </c>
      <c r="G244" s="95">
        <v>8223</v>
      </c>
    </row>
    <row r="245" spans="1:7" ht="12.75">
      <c r="A245" s="29">
        <f t="shared" si="3"/>
        <v>234</v>
      </c>
      <c r="B245" s="93" t="s">
        <v>473</v>
      </c>
      <c r="C245" s="94" t="s">
        <v>471</v>
      </c>
      <c r="D245" s="94" t="s">
        <v>158</v>
      </c>
      <c r="E245" s="94" t="s">
        <v>501</v>
      </c>
      <c r="F245" s="94" t="s">
        <v>415</v>
      </c>
      <c r="G245" s="95">
        <f>181128.3637+100</f>
        <v>181228.3637</v>
      </c>
    </row>
    <row r="246" spans="1:7" ht="12.75">
      <c r="A246" s="29">
        <f t="shared" si="3"/>
        <v>235</v>
      </c>
      <c r="B246" s="93" t="s">
        <v>532</v>
      </c>
      <c r="C246" s="94" t="s">
        <v>471</v>
      </c>
      <c r="D246" s="94" t="s">
        <v>158</v>
      </c>
      <c r="E246" s="94" t="s">
        <v>197</v>
      </c>
      <c r="F246" s="94" t="s">
        <v>415</v>
      </c>
      <c r="G246" s="95">
        <v>54.0161</v>
      </c>
    </row>
    <row r="247" spans="1:7" ht="12.75">
      <c r="A247" s="29">
        <f t="shared" si="3"/>
        <v>236</v>
      </c>
      <c r="B247" s="93" t="s">
        <v>533</v>
      </c>
      <c r="C247" s="94" t="s">
        <v>471</v>
      </c>
      <c r="D247" s="94" t="s">
        <v>158</v>
      </c>
      <c r="E247" s="94" t="s">
        <v>864</v>
      </c>
      <c r="F247" s="94" t="s">
        <v>415</v>
      </c>
      <c r="G247" s="95">
        <v>54.0161</v>
      </c>
    </row>
    <row r="248" spans="1:7" ht="12.75">
      <c r="A248" s="29">
        <f t="shared" si="3"/>
        <v>237</v>
      </c>
      <c r="B248" s="93" t="s">
        <v>282</v>
      </c>
      <c r="C248" s="94" t="s">
        <v>471</v>
      </c>
      <c r="D248" s="94" t="s">
        <v>158</v>
      </c>
      <c r="E248" s="94" t="s">
        <v>864</v>
      </c>
      <c r="F248" s="94" t="s">
        <v>157</v>
      </c>
      <c r="G248" s="95">
        <v>54.0161</v>
      </c>
    </row>
    <row r="249" spans="1:7" ht="25.5">
      <c r="A249" s="29">
        <f t="shared" si="3"/>
        <v>238</v>
      </c>
      <c r="B249" s="93" t="s">
        <v>287</v>
      </c>
      <c r="C249" s="94" t="s">
        <v>471</v>
      </c>
      <c r="D249" s="94" t="s">
        <v>158</v>
      </c>
      <c r="E249" s="94" t="s">
        <v>209</v>
      </c>
      <c r="F249" s="94" t="s">
        <v>415</v>
      </c>
      <c r="G249" s="95">
        <f>14354.3813+100</f>
        <v>14454.3813</v>
      </c>
    </row>
    <row r="250" spans="1:7" ht="14.25" customHeight="1">
      <c r="A250" s="29">
        <f t="shared" si="3"/>
        <v>239</v>
      </c>
      <c r="B250" s="93" t="s">
        <v>288</v>
      </c>
      <c r="C250" s="94" t="s">
        <v>471</v>
      </c>
      <c r="D250" s="94" t="s">
        <v>158</v>
      </c>
      <c r="E250" s="94" t="s">
        <v>159</v>
      </c>
      <c r="F250" s="94" t="s">
        <v>415</v>
      </c>
      <c r="G250" s="95">
        <f>14354.3813+100</f>
        <v>14454.3813</v>
      </c>
    </row>
    <row r="251" spans="1:7" ht="12.75">
      <c r="A251" s="29">
        <f t="shared" si="3"/>
        <v>240</v>
      </c>
      <c r="B251" s="93" t="s">
        <v>282</v>
      </c>
      <c r="C251" s="94" t="s">
        <v>471</v>
      </c>
      <c r="D251" s="94" t="s">
        <v>158</v>
      </c>
      <c r="E251" s="94" t="s">
        <v>159</v>
      </c>
      <c r="F251" s="94" t="s">
        <v>157</v>
      </c>
      <c r="G251" s="95">
        <f>14354.3813+100</f>
        <v>14454.3813</v>
      </c>
    </row>
    <row r="252" spans="1:7" ht="12.75">
      <c r="A252" s="29">
        <f t="shared" si="3"/>
        <v>241</v>
      </c>
      <c r="B252" s="93" t="s">
        <v>289</v>
      </c>
      <c r="C252" s="94" t="s">
        <v>471</v>
      </c>
      <c r="D252" s="94" t="s">
        <v>158</v>
      </c>
      <c r="E252" s="94" t="s">
        <v>210</v>
      </c>
      <c r="F252" s="94" t="s">
        <v>415</v>
      </c>
      <c r="G252" s="95">
        <v>7493.5631</v>
      </c>
    </row>
    <row r="253" spans="1:7" ht="12.75">
      <c r="A253" s="29">
        <f t="shared" si="3"/>
        <v>242</v>
      </c>
      <c r="B253" s="93" t="s">
        <v>281</v>
      </c>
      <c r="C253" s="94" t="s">
        <v>471</v>
      </c>
      <c r="D253" s="94" t="s">
        <v>158</v>
      </c>
      <c r="E253" s="94" t="s">
        <v>160</v>
      </c>
      <c r="F253" s="94" t="s">
        <v>415</v>
      </c>
      <c r="G253" s="95">
        <v>7493.5631</v>
      </c>
    </row>
    <row r="254" spans="1:7" ht="12.75">
      <c r="A254" s="29">
        <f t="shared" si="3"/>
        <v>243</v>
      </c>
      <c r="B254" s="93" t="s">
        <v>282</v>
      </c>
      <c r="C254" s="94" t="s">
        <v>471</v>
      </c>
      <c r="D254" s="94" t="s">
        <v>158</v>
      </c>
      <c r="E254" s="94" t="s">
        <v>160</v>
      </c>
      <c r="F254" s="94" t="s">
        <v>157</v>
      </c>
      <c r="G254" s="95">
        <v>7493.5631</v>
      </c>
    </row>
    <row r="255" spans="1:7" ht="12.75">
      <c r="A255" s="29">
        <f t="shared" si="3"/>
        <v>244</v>
      </c>
      <c r="B255" s="93" t="s">
        <v>290</v>
      </c>
      <c r="C255" s="94" t="s">
        <v>471</v>
      </c>
      <c r="D255" s="94" t="s">
        <v>158</v>
      </c>
      <c r="E255" s="94" t="s">
        <v>195</v>
      </c>
      <c r="F255" s="94" t="s">
        <v>415</v>
      </c>
      <c r="G255" s="95">
        <v>2278.0012</v>
      </c>
    </row>
    <row r="256" spans="1:7" ht="25.5">
      <c r="A256" s="29">
        <f t="shared" si="3"/>
        <v>245</v>
      </c>
      <c r="B256" s="93" t="s">
        <v>291</v>
      </c>
      <c r="C256" s="94" t="s">
        <v>471</v>
      </c>
      <c r="D256" s="94" t="s">
        <v>158</v>
      </c>
      <c r="E256" s="94" t="s">
        <v>161</v>
      </c>
      <c r="F256" s="94" t="s">
        <v>415</v>
      </c>
      <c r="G256" s="95">
        <v>2278.0012</v>
      </c>
    </row>
    <row r="257" spans="1:7" ht="12.75">
      <c r="A257" s="29">
        <f t="shared" si="3"/>
        <v>246</v>
      </c>
      <c r="B257" s="93" t="s">
        <v>282</v>
      </c>
      <c r="C257" s="94" t="s">
        <v>471</v>
      </c>
      <c r="D257" s="94" t="s">
        <v>158</v>
      </c>
      <c r="E257" s="94" t="s">
        <v>161</v>
      </c>
      <c r="F257" s="94" t="s">
        <v>157</v>
      </c>
      <c r="G257" s="95">
        <v>2278.0012</v>
      </c>
    </row>
    <row r="258" spans="1:7" ht="12.75">
      <c r="A258" s="29">
        <f t="shared" si="3"/>
        <v>247</v>
      </c>
      <c r="B258" s="93" t="s">
        <v>528</v>
      </c>
      <c r="C258" s="94" t="s">
        <v>471</v>
      </c>
      <c r="D258" s="94" t="s">
        <v>158</v>
      </c>
      <c r="E258" s="94" t="s">
        <v>204</v>
      </c>
      <c r="F258" s="94" t="s">
        <v>415</v>
      </c>
      <c r="G258" s="95">
        <v>144689.8711</v>
      </c>
    </row>
    <row r="259" spans="1:7" ht="38.25">
      <c r="A259" s="29">
        <f t="shared" si="3"/>
        <v>248</v>
      </c>
      <c r="B259" s="93" t="s">
        <v>887</v>
      </c>
      <c r="C259" s="94" t="s">
        <v>471</v>
      </c>
      <c r="D259" s="94" t="s">
        <v>158</v>
      </c>
      <c r="E259" s="94" t="s">
        <v>162</v>
      </c>
      <c r="F259" s="94" t="s">
        <v>415</v>
      </c>
      <c r="G259" s="95">
        <v>11469</v>
      </c>
    </row>
    <row r="260" spans="1:7" ht="12.75">
      <c r="A260" s="29">
        <f t="shared" si="3"/>
        <v>249</v>
      </c>
      <c r="B260" s="93" t="s">
        <v>282</v>
      </c>
      <c r="C260" s="94" t="s">
        <v>471</v>
      </c>
      <c r="D260" s="94" t="s">
        <v>158</v>
      </c>
      <c r="E260" s="94" t="s">
        <v>162</v>
      </c>
      <c r="F260" s="94" t="s">
        <v>157</v>
      </c>
      <c r="G260" s="95">
        <v>11469</v>
      </c>
    </row>
    <row r="261" spans="1:7" ht="38.25">
      <c r="A261" s="29">
        <f t="shared" si="3"/>
        <v>250</v>
      </c>
      <c r="B261" s="93" t="s">
        <v>264</v>
      </c>
      <c r="C261" s="94" t="s">
        <v>471</v>
      </c>
      <c r="D261" s="94" t="s">
        <v>158</v>
      </c>
      <c r="E261" s="94" t="s">
        <v>549</v>
      </c>
      <c r="F261" s="94" t="s">
        <v>415</v>
      </c>
      <c r="G261" s="95">
        <v>514.41</v>
      </c>
    </row>
    <row r="262" spans="1:7" ht="12.75">
      <c r="A262" s="29">
        <f t="shared" si="3"/>
        <v>251</v>
      </c>
      <c r="B262" s="93" t="s">
        <v>282</v>
      </c>
      <c r="C262" s="94" t="s">
        <v>471</v>
      </c>
      <c r="D262" s="94" t="s">
        <v>158</v>
      </c>
      <c r="E262" s="94" t="s">
        <v>549</v>
      </c>
      <c r="F262" s="94" t="s">
        <v>157</v>
      </c>
      <c r="G262" s="95">
        <v>514.41</v>
      </c>
    </row>
    <row r="263" spans="1:7" ht="63.75">
      <c r="A263" s="29">
        <f t="shared" si="3"/>
        <v>252</v>
      </c>
      <c r="B263" s="93" t="s">
        <v>689</v>
      </c>
      <c r="C263" s="94" t="s">
        <v>471</v>
      </c>
      <c r="D263" s="94" t="s">
        <v>158</v>
      </c>
      <c r="E263" s="94" t="s">
        <v>163</v>
      </c>
      <c r="F263" s="94" t="s">
        <v>415</v>
      </c>
      <c r="G263" s="95">
        <v>126993</v>
      </c>
    </row>
    <row r="264" spans="1:7" ht="12.75">
      <c r="A264" s="29">
        <f t="shared" si="3"/>
        <v>253</v>
      </c>
      <c r="B264" s="93" t="s">
        <v>282</v>
      </c>
      <c r="C264" s="94" t="s">
        <v>471</v>
      </c>
      <c r="D264" s="94" t="s">
        <v>158</v>
      </c>
      <c r="E264" s="94" t="s">
        <v>163</v>
      </c>
      <c r="F264" s="94" t="s">
        <v>157</v>
      </c>
      <c r="G264" s="95">
        <v>126993</v>
      </c>
    </row>
    <row r="265" spans="1:7" ht="12.75">
      <c r="A265" s="29">
        <f t="shared" si="3"/>
        <v>254</v>
      </c>
      <c r="B265" s="93" t="s">
        <v>262</v>
      </c>
      <c r="C265" s="94" t="s">
        <v>471</v>
      </c>
      <c r="D265" s="94" t="s">
        <v>158</v>
      </c>
      <c r="E265" s="94" t="s">
        <v>551</v>
      </c>
      <c r="F265" s="94" t="s">
        <v>415</v>
      </c>
      <c r="G265" s="95">
        <v>5713.4611</v>
      </c>
    </row>
    <row r="266" spans="1:7" ht="12.75">
      <c r="A266" s="29">
        <f t="shared" si="3"/>
        <v>255</v>
      </c>
      <c r="B266" s="93" t="s">
        <v>282</v>
      </c>
      <c r="C266" s="94" t="s">
        <v>471</v>
      </c>
      <c r="D266" s="94" t="s">
        <v>158</v>
      </c>
      <c r="E266" s="94" t="s">
        <v>551</v>
      </c>
      <c r="F266" s="94" t="s">
        <v>157</v>
      </c>
      <c r="G266" s="95">
        <v>5713.4611</v>
      </c>
    </row>
    <row r="267" spans="1:7" ht="12.75">
      <c r="A267" s="29">
        <f t="shared" si="3"/>
        <v>256</v>
      </c>
      <c r="B267" s="93" t="s">
        <v>851</v>
      </c>
      <c r="C267" s="94" t="s">
        <v>471</v>
      </c>
      <c r="D267" s="94" t="s">
        <v>158</v>
      </c>
      <c r="E267" s="94" t="s">
        <v>852</v>
      </c>
      <c r="F267" s="94" t="s">
        <v>415</v>
      </c>
      <c r="G267" s="95">
        <v>1771</v>
      </c>
    </row>
    <row r="268" spans="1:7" ht="51">
      <c r="A268" s="29">
        <f t="shared" si="3"/>
        <v>257</v>
      </c>
      <c r="B268" s="93" t="s">
        <v>303</v>
      </c>
      <c r="C268" s="94" t="s">
        <v>471</v>
      </c>
      <c r="D268" s="94" t="s">
        <v>158</v>
      </c>
      <c r="E268" s="94" t="s">
        <v>292</v>
      </c>
      <c r="F268" s="94" t="s">
        <v>415</v>
      </c>
      <c r="G268" s="95">
        <v>1771</v>
      </c>
    </row>
    <row r="269" spans="1:7" ht="12.75">
      <c r="A269" s="29">
        <f t="shared" si="3"/>
        <v>258</v>
      </c>
      <c r="B269" s="93" t="s">
        <v>282</v>
      </c>
      <c r="C269" s="94" t="s">
        <v>471</v>
      </c>
      <c r="D269" s="94" t="s">
        <v>158</v>
      </c>
      <c r="E269" s="94" t="s">
        <v>292</v>
      </c>
      <c r="F269" s="94" t="s">
        <v>157</v>
      </c>
      <c r="G269" s="95">
        <v>1771</v>
      </c>
    </row>
    <row r="270" spans="1:7" ht="12.75">
      <c r="A270" s="29">
        <f aca="true" t="shared" si="4" ref="A270:A333">1+A269</f>
        <v>259</v>
      </c>
      <c r="B270" s="93" t="s">
        <v>841</v>
      </c>
      <c r="C270" s="94" t="s">
        <v>471</v>
      </c>
      <c r="D270" s="94" t="s">
        <v>158</v>
      </c>
      <c r="E270" s="94" t="s">
        <v>411</v>
      </c>
      <c r="F270" s="94" t="s">
        <v>415</v>
      </c>
      <c r="G270" s="95">
        <v>10487.5309</v>
      </c>
    </row>
    <row r="271" spans="1:7" ht="25.5">
      <c r="A271" s="29">
        <f t="shared" si="4"/>
        <v>260</v>
      </c>
      <c r="B271" s="93" t="s">
        <v>126</v>
      </c>
      <c r="C271" s="94" t="s">
        <v>471</v>
      </c>
      <c r="D271" s="94" t="s">
        <v>158</v>
      </c>
      <c r="E271" s="94" t="s">
        <v>688</v>
      </c>
      <c r="F271" s="94" t="s">
        <v>415</v>
      </c>
      <c r="G271" s="95">
        <v>291.9</v>
      </c>
    </row>
    <row r="272" spans="1:7" ht="12.75">
      <c r="A272" s="29">
        <f t="shared" si="4"/>
        <v>261</v>
      </c>
      <c r="B272" s="93" t="s">
        <v>842</v>
      </c>
      <c r="C272" s="94" t="s">
        <v>471</v>
      </c>
      <c r="D272" s="94" t="s">
        <v>158</v>
      </c>
      <c r="E272" s="94" t="s">
        <v>688</v>
      </c>
      <c r="F272" s="94" t="s">
        <v>482</v>
      </c>
      <c r="G272" s="95">
        <v>291.9</v>
      </c>
    </row>
    <row r="273" spans="1:7" ht="38.25">
      <c r="A273" s="29">
        <f t="shared" si="4"/>
        <v>262</v>
      </c>
      <c r="B273" s="93" t="s">
        <v>112</v>
      </c>
      <c r="C273" s="94" t="s">
        <v>471</v>
      </c>
      <c r="D273" s="94" t="s">
        <v>158</v>
      </c>
      <c r="E273" s="94" t="s">
        <v>113</v>
      </c>
      <c r="F273" s="94" t="s">
        <v>415</v>
      </c>
      <c r="G273" s="95">
        <v>10195.6309</v>
      </c>
    </row>
    <row r="274" spans="1:7" ht="12.75">
      <c r="A274" s="29">
        <f t="shared" si="4"/>
        <v>263</v>
      </c>
      <c r="B274" s="93" t="s">
        <v>842</v>
      </c>
      <c r="C274" s="94" t="s">
        <v>471</v>
      </c>
      <c r="D274" s="94" t="s">
        <v>158</v>
      </c>
      <c r="E274" s="94" t="s">
        <v>113</v>
      </c>
      <c r="F274" s="94" t="s">
        <v>482</v>
      </c>
      <c r="G274" s="95">
        <v>10195.6309</v>
      </c>
    </row>
    <row r="275" spans="1:7" ht="12.75">
      <c r="A275" s="29">
        <f t="shared" si="4"/>
        <v>264</v>
      </c>
      <c r="B275" s="93" t="s">
        <v>624</v>
      </c>
      <c r="C275" s="94" t="s">
        <v>471</v>
      </c>
      <c r="D275" s="94" t="s">
        <v>164</v>
      </c>
      <c r="E275" s="94" t="s">
        <v>501</v>
      </c>
      <c r="F275" s="94" t="s">
        <v>415</v>
      </c>
      <c r="G275" s="95">
        <v>11285.3991</v>
      </c>
    </row>
    <row r="276" spans="1:7" ht="12.75">
      <c r="A276" s="29">
        <f t="shared" si="4"/>
        <v>265</v>
      </c>
      <c r="B276" s="93" t="s">
        <v>284</v>
      </c>
      <c r="C276" s="94" t="s">
        <v>471</v>
      </c>
      <c r="D276" s="94" t="s">
        <v>164</v>
      </c>
      <c r="E276" s="94" t="s">
        <v>211</v>
      </c>
      <c r="F276" s="94" t="s">
        <v>415</v>
      </c>
      <c r="G276" s="95">
        <v>11285.3991</v>
      </c>
    </row>
    <row r="277" spans="1:7" ht="38.25">
      <c r="A277" s="29">
        <f t="shared" si="4"/>
        <v>266</v>
      </c>
      <c r="B277" s="93" t="s">
        <v>889</v>
      </c>
      <c r="C277" s="94" t="s">
        <v>471</v>
      </c>
      <c r="D277" s="94" t="s">
        <v>164</v>
      </c>
      <c r="E277" s="94" t="s">
        <v>304</v>
      </c>
      <c r="F277" s="94" t="s">
        <v>415</v>
      </c>
      <c r="G277" s="95">
        <v>7031.3986</v>
      </c>
    </row>
    <row r="278" spans="1:7" ht="12.75">
      <c r="A278" s="29">
        <f t="shared" si="4"/>
        <v>267</v>
      </c>
      <c r="B278" s="93" t="s">
        <v>282</v>
      </c>
      <c r="C278" s="94" t="s">
        <v>471</v>
      </c>
      <c r="D278" s="94" t="s">
        <v>164</v>
      </c>
      <c r="E278" s="94" t="s">
        <v>304</v>
      </c>
      <c r="F278" s="94" t="s">
        <v>157</v>
      </c>
      <c r="G278" s="95">
        <v>7031.3986</v>
      </c>
    </row>
    <row r="279" spans="1:7" ht="27.75" customHeight="1">
      <c r="A279" s="29">
        <f t="shared" si="4"/>
        <v>268</v>
      </c>
      <c r="B279" s="93" t="s">
        <v>285</v>
      </c>
      <c r="C279" s="94" t="s">
        <v>471</v>
      </c>
      <c r="D279" s="94" t="s">
        <v>164</v>
      </c>
      <c r="E279" s="94" t="s">
        <v>165</v>
      </c>
      <c r="F279" s="94" t="s">
        <v>415</v>
      </c>
      <c r="G279" s="95">
        <v>4254.0005</v>
      </c>
    </row>
    <row r="280" spans="1:7" ht="12.75">
      <c r="A280" s="29">
        <f t="shared" si="4"/>
        <v>269</v>
      </c>
      <c r="B280" s="93" t="s">
        <v>282</v>
      </c>
      <c r="C280" s="94" t="s">
        <v>471</v>
      </c>
      <c r="D280" s="94" t="s">
        <v>164</v>
      </c>
      <c r="E280" s="94" t="s">
        <v>165</v>
      </c>
      <c r="F280" s="94" t="s">
        <v>157</v>
      </c>
      <c r="G280" s="95">
        <v>4254.0005</v>
      </c>
    </row>
    <row r="281" spans="1:7" ht="12.75">
      <c r="A281" s="29">
        <f t="shared" si="4"/>
        <v>270</v>
      </c>
      <c r="B281" s="93" t="s">
        <v>474</v>
      </c>
      <c r="C281" s="94" t="s">
        <v>471</v>
      </c>
      <c r="D281" s="94" t="s">
        <v>166</v>
      </c>
      <c r="E281" s="94" t="s">
        <v>501</v>
      </c>
      <c r="F281" s="94" t="s">
        <v>415</v>
      </c>
      <c r="G281" s="95">
        <f>4980-199.9</f>
        <v>4780.1</v>
      </c>
    </row>
    <row r="282" spans="1:7" ht="51">
      <c r="A282" s="29">
        <f t="shared" si="4"/>
        <v>271</v>
      </c>
      <c r="B282" s="93" t="s">
        <v>293</v>
      </c>
      <c r="C282" s="94" t="s">
        <v>471</v>
      </c>
      <c r="D282" s="94" t="s">
        <v>166</v>
      </c>
      <c r="E282" s="94" t="s">
        <v>212</v>
      </c>
      <c r="F282" s="94" t="s">
        <v>415</v>
      </c>
      <c r="G282" s="95">
        <f>4980-199.9</f>
        <v>4780.1</v>
      </c>
    </row>
    <row r="283" spans="1:7" ht="12.75">
      <c r="A283" s="29">
        <f t="shared" si="4"/>
        <v>272</v>
      </c>
      <c r="B283" s="93" t="s">
        <v>281</v>
      </c>
      <c r="C283" s="94" t="s">
        <v>471</v>
      </c>
      <c r="D283" s="94" t="s">
        <v>166</v>
      </c>
      <c r="E283" s="94" t="s">
        <v>167</v>
      </c>
      <c r="F283" s="94" t="s">
        <v>415</v>
      </c>
      <c r="G283" s="95">
        <f>4980-199.9</f>
        <v>4780.1</v>
      </c>
    </row>
    <row r="284" spans="1:7" ht="12.75">
      <c r="A284" s="29">
        <f t="shared" si="4"/>
        <v>273</v>
      </c>
      <c r="B284" s="93" t="s">
        <v>282</v>
      </c>
      <c r="C284" s="94" t="s">
        <v>471</v>
      </c>
      <c r="D284" s="94" t="s">
        <v>166</v>
      </c>
      <c r="E284" s="94" t="s">
        <v>167</v>
      </c>
      <c r="F284" s="94" t="s">
        <v>157</v>
      </c>
      <c r="G284" s="95">
        <f>4980-199.9</f>
        <v>4780.1</v>
      </c>
    </row>
    <row r="285" spans="1:7" ht="25.5">
      <c r="A285" s="92">
        <f t="shared" si="4"/>
        <v>274</v>
      </c>
      <c r="B285" s="87" t="s">
        <v>837</v>
      </c>
      <c r="C285" s="88" t="s">
        <v>475</v>
      </c>
      <c r="D285" s="88" t="s">
        <v>416</v>
      </c>
      <c r="E285" s="88" t="s">
        <v>501</v>
      </c>
      <c r="F285" s="88" t="s">
        <v>415</v>
      </c>
      <c r="G285" s="38">
        <v>62963.7515</v>
      </c>
    </row>
    <row r="286" spans="1:7" ht="12.75">
      <c r="A286" s="29">
        <f t="shared" si="4"/>
        <v>275</v>
      </c>
      <c r="B286" s="93" t="s">
        <v>294</v>
      </c>
      <c r="C286" s="94" t="s">
        <v>475</v>
      </c>
      <c r="D286" s="94" t="s">
        <v>171</v>
      </c>
      <c r="E286" s="94" t="s">
        <v>501</v>
      </c>
      <c r="F286" s="94" t="s">
        <v>415</v>
      </c>
      <c r="G286" s="95">
        <v>62963.7515</v>
      </c>
    </row>
    <row r="287" spans="1:7" ht="12.75">
      <c r="A287" s="29">
        <f t="shared" si="4"/>
        <v>276</v>
      </c>
      <c r="B287" s="93" t="s">
        <v>476</v>
      </c>
      <c r="C287" s="94" t="s">
        <v>475</v>
      </c>
      <c r="D287" s="94" t="s">
        <v>172</v>
      </c>
      <c r="E287" s="94" t="s">
        <v>501</v>
      </c>
      <c r="F287" s="94" t="s">
        <v>415</v>
      </c>
      <c r="G287" s="95">
        <v>25081.952</v>
      </c>
    </row>
    <row r="288" spans="1:7" ht="12.75">
      <c r="A288" s="29">
        <f t="shared" si="4"/>
        <v>277</v>
      </c>
      <c r="B288" s="93" t="s">
        <v>295</v>
      </c>
      <c r="C288" s="94" t="s">
        <v>475</v>
      </c>
      <c r="D288" s="94" t="s">
        <v>172</v>
      </c>
      <c r="E288" s="94" t="s">
        <v>214</v>
      </c>
      <c r="F288" s="94" t="s">
        <v>415</v>
      </c>
      <c r="G288" s="95">
        <v>24610.752</v>
      </c>
    </row>
    <row r="289" spans="1:7" ht="12.75">
      <c r="A289" s="29">
        <f t="shared" si="4"/>
        <v>278</v>
      </c>
      <c r="B289" s="93" t="s">
        <v>281</v>
      </c>
      <c r="C289" s="94" t="s">
        <v>475</v>
      </c>
      <c r="D289" s="94" t="s">
        <v>172</v>
      </c>
      <c r="E289" s="94" t="s">
        <v>173</v>
      </c>
      <c r="F289" s="94" t="s">
        <v>415</v>
      </c>
      <c r="G289" s="95">
        <v>8110.752</v>
      </c>
    </row>
    <row r="290" spans="1:7" ht="12.75">
      <c r="A290" s="29">
        <f t="shared" si="4"/>
        <v>279</v>
      </c>
      <c r="B290" s="93" t="s">
        <v>282</v>
      </c>
      <c r="C290" s="94" t="s">
        <v>475</v>
      </c>
      <c r="D290" s="94" t="s">
        <v>172</v>
      </c>
      <c r="E290" s="94" t="s">
        <v>173</v>
      </c>
      <c r="F290" s="94" t="s">
        <v>157</v>
      </c>
      <c r="G290" s="95">
        <v>8110.752</v>
      </c>
    </row>
    <row r="291" spans="1:7" ht="25.5">
      <c r="A291" s="29">
        <f t="shared" si="4"/>
        <v>280</v>
      </c>
      <c r="B291" s="93" t="s">
        <v>684</v>
      </c>
      <c r="C291" s="94" t="s">
        <v>475</v>
      </c>
      <c r="D291" s="94" t="s">
        <v>172</v>
      </c>
      <c r="E291" s="94" t="s">
        <v>174</v>
      </c>
      <c r="F291" s="94" t="s">
        <v>415</v>
      </c>
      <c r="G291" s="95">
        <v>16500</v>
      </c>
    </row>
    <row r="292" spans="1:7" ht="12.75">
      <c r="A292" s="29">
        <f t="shared" si="4"/>
        <v>281</v>
      </c>
      <c r="B292" s="93" t="s">
        <v>282</v>
      </c>
      <c r="C292" s="94" t="s">
        <v>475</v>
      </c>
      <c r="D292" s="94" t="s">
        <v>172</v>
      </c>
      <c r="E292" s="94" t="s">
        <v>174</v>
      </c>
      <c r="F292" s="94" t="s">
        <v>157</v>
      </c>
      <c r="G292" s="95">
        <v>16500</v>
      </c>
    </row>
    <row r="293" spans="1:7" ht="12.75">
      <c r="A293" s="29">
        <f t="shared" si="4"/>
        <v>282</v>
      </c>
      <c r="B293" s="93" t="s">
        <v>528</v>
      </c>
      <c r="C293" s="94" t="s">
        <v>475</v>
      </c>
      <c r="D293" s="94" t="s">
        <v>172</v>
      </c>
      <c r="E293" s="94" t="s">
        <v>204</v>
      </c>
      <c r="F293" s="94" t="s">
        <v>415</v>
      </c>
      <c r="G293" s="95">
        <v>471.2</v>
      </c>
    </row>
    <row r="294" spans="1:7" ht="25.5">
      <c r="A294" s="29">
        <f t="shared" si="4"/>
        <v>283</v>
      </c>
      <c r="B294" s="93" t="s">
        <v>265</v>
      </c>
      <c r="C294" s="94" t="s">
        <v>475</v>
      </c>
      <c r="D294" s="94" t="s">
        <v>172</v>
      </c>
      <c r="E294" s="94" t="s">
        <v>553</v>
      </c>
      <c r="F294" s="94" t="s">
        <v>415</v>
      </c>
      <c r="G294" s="95">
        <v>373.2</v>
      </c>
    </row>
    <row r="295" spans="1:7" ht="12.75">
      <c r="A295" s="29">
        <f t="shared" si="4"/>
        <v>284</v>
      </c>
      <c r="B295" s="93" t="s">
        <v>282</v>
      </c>
      <c r="C295" s="94" t="s">
        <v>475</v>
      </c>
      <c r="D295" s="94" t="s">
        <v>172</v>
      </c>
      <c r="E295" s="94" t="s">
        <v>553</v>
      </c>
      <c r="F295" s="94" t="s">
        <v>157</v>
      </c>
      <c r="G295" s="95">
        <v>373.2</v>
      </c>
    </row>
    <row r="296" spans="1:7" ht="12.75">
      <c r="A296" s="29">
        <f t="shared" si="4"/>
        <v>285</v>
      </c>
      <c r="B296" s="93" t="s">
        <v>262</v>
      </c>
      <c r="C296" s="94" t="s">
        <v>475</v>
      </c>
      <c r="D296" s="94" t="s">
        <v>172</v>
      </c>
      <c r="E296" s="94" t="s">
        <v>551</v>
      </c>
      <c r="F296" s="94" t="s">
        <v>415</v>
      </c>
      <c r="G296" s="95">
        <v>98</v>
      </c>
    </row>
    <row r="297" spans="1:7" ht="12.75">
      <c r="A297" s="29">
        <f t="shared" si="4"/>
        <v>286</v>
      </c>
      <c r="B297" s="93" t="s">
        <v>282</v>
      </c>
      <c r="C297" s="94" t="s">
        <v>475</v>
      </c>
      <c r="D297" s="94" t="s">
        <v>172</v>
      </c>
      <c r="E297" s="94" t="s">
        <v>551</v>
      </c>
      <c r="F297" s="94" t="s">
        <v>157</v>
      </c>
      <c r="G297" s="95">
        <v>98</v>
      </c>
    </row>
    <row r="298" spans="1:7" ht="12.75">
      <c r="A298" s="29">
        <f t="shared" si="4"/>
        <v>287</v>
      </c>
      <c r="B298" s="93" t="s">
        <v>477</v>
      </c>
      <c r="C298" s="94" t="s">
        <v>475</v>
      </c>
      <c r="D298" s="94" t="s">
        <v>175</v>
      </c>
      <c r="E298" s="94" t="s">
        <v>501</v>
      </c>
      <c r="F298" s="94" t="s">
        <v>415</v>
      </c>
      <c r="G298" s="95">
        <v>34242.6885</v>
      </c>
    </row>
    <row r="299" spans="1:7" ht="12.75">
      <c r="A299" s="29">
        <f t="shared" si="4"/>
        <v>288</v>
      </c>
      <c r="B299" s="93" t="s">
        <v>246</v>
      </c>
      <c r="C299" s="94" t="s">
        <v>475</v>
      </c>
      <c r="D299" s="94" t="s">
        <v>175</v>
      </c>
      <c r="E299" s="94" t="s">
        <v>247</v>
      </c>
      <c r="F299" s="94" t="s">
        <v>415</v>
      </c>
      <c r="G299" s="95">
        <v>26774.2325</v>
      </c>
    </row>
    <row r="300" spans="1:7" ht="12.75">
      <c r="A300" s="29">
        <f t="shared" si="4"/>
        <v>289</v>
      </c>
      <c r="B300" s="93" t="s">
        <v>281</v>
      </c>
      <c r="C300" s="94" t="s">
        <v>475</v>
      </c>
      <c r="D300" s="94" t="s">
        <v>175</v>
      </c>
      <c r="E300" s="94" t="s">
        <v>176</v>
      </c>
      <c r="F300" s="94" t="s">
        <v>415</v>
      </c>
      <c r="G300" s="95">
        <v>26774.2325</v>
      </c>
    </row>
    <row r="301" spans="1:7" ht="12.75">
      <c r="A301" s="29">
        <f t="shared" si="4"/>
        <v>290</v>
      </c>
      <c r="B301" s="93" t="s">
        <v>282</v>
      </c>
      <c r="C301" s="94" t="s">
        <v>475</v>
      </c>
      <c r="D301" s="94" t="s">
        <v>175</v>
      </c>
      <c r="E301" s="94" t="s">
        <v>176</v>
      </c>
      <c r="F301" s="94" t="s">
        <v>157</v>
      </c>
      <c r="G301" s="95">
        <v>26774.2325</v>
      </c>
    </row>
    <row r="302" spans="1:7" ht="12.75">
      <c r="A302" s="29">
        <f t="shared" si="4"/>
        <v>291</v>
      </c>
      <c r="B302" s="93" t="s">
        <v>290</v>
      </c>
      <c r="C302" s="94" t="s">
        <v>475</v>
      </c>
      <c r="D302" s="94" t="s">
        <v>175</v>
      </c>
      <c r="E302" s="94" t="s">
        <v>195</v>
      </c>
      <c r="F302" s="94" t="s">
        <v>415</v>
      </c>
      <c r="G302" s="95">
        <v>5667</v>
      </c>
    </row>
    <row r="303" spans="1:7" ht="38.25">
      <c r="A303" s="29">
        <f t="shared" si="4"/>
        <v>292</v>
      </c>
      <c r="B303" s="93" t="s">
        <v>296</v>
      </c>
      <c r="C303" s="94" t="s">
        <v>475</v>
      </c>
      <c r="D303" s="94" t="s">
        <v>175</v>
      </c>
      <c r="E303" s="94" t="s">
        <v>177</v>
      </c>
      <c r="F303" s="94" t="s">
        <v>415</v>
      </c>
      <c r="G303" s="95">
        <v>5667</v>
      </c>
    </row>
    <row r="304" spans="1:7" ht="12.75">
      <c r="A304" s="29">
        <f t="shared" si="4"/>
        <v>293</v>
      </c>
      <c r="B304" s="93" t="s">
        <v>282</v>
      </c>
      <c r="C304" s="94" t="s">
        <v>475</v>
      </c>
      <c r="D304" s="94" t="s">
        <v>175</v>
      </c>
      <c r="E304" s="94" t="s">
        <v>177</v>
      </c>
      <c r="F304" s="94" t="s">
        <v>157</v>
      </c>
      <c r="G304" s="95">
        <v>5667</v>
      </c>
    </row>
    <row r="305" spans="1:7" ht="12.75">
      <c r="A305" s="29">
        <f t="shared" si="4"/>
        <v>294</v>
      </c>
      <c r="B305" s="93" t="s">
        <v>528</v>
      </c>
      <c r="C305" s="94" t="s">
        <v>475</v>
      </c>
      <c r="D305" s="94" t="s">
        <v>175</v>
      </c>
      <c r="E305" s="94" t="s">
        <v>204</v>
      </c>
      <c r="F305" s="94" t="s">
        <v>415</v>
      </c>
      <c r="G305" s="95">
        <v>1390.7</v>
      </c>
    </row>
    <row r="306" spans="1:7" ht="25.5">
      <c r="A306" s="29">
        <f t="shared" si="4"/>
        <v>295</v>
      </c>
      <c r="B306" s="93" t="s">
        <v>265</v>
      </c>
      <c r="C306" s="94" t="s">
        <v>475</v>
      </c>
      <c r="D306" s="94" t="s">
        <v>175</v>
      </c>
      <c r="E306" s="94" t="s">
        <v>553</v>
      </c>
      <c r="F306" s="94" t="s">
        <v>415</v>
      </c>
      <c r="G306" s="95">
        <v>431.7</v>
      </c>
    </row>
    <row r="307" spans="1:7" ht="12.75">
      <c r="A307" s="29">
        <f t="shared" si="4"/>
        <v>296</v>
      </c>
      <c r="B307" s="93" t="s">
        <v>282</v>
      </c>
      <c r="C307" s="94" t="s">
        <v>475</v>
      </c>
      <c r="D307" s="94" t="s">
        <v>175</v>
      </c>
      <c r="E307" s="94" t="s">
        <v>553</v>
      </c>
      <c r="F307" s="94" t="s">
        <v>157</v>
      </c>
      <c r="G307" s="95">
        <v>431.7</v>
      </c>
    </row>
    <row r="308" spans="1:7" ht="12.75">
      <c r="A308" s="29">
        <f t="shared" si="4"/>
        <v>297</v>
      </c>
      <c r="B308" s="93" t="s">
        <v>262</v>
      </c>
      <c r="C308" s="94" t="s">
        <v>475</v>
      </c>
      <c r="D308" s="94" t="s">
        <v>175</v>
      </c>
      <c r="E308" s="94" t="s">
        <v>551</v>
      </c>
      <c r="F308" s="94" t="s">
        <v>415</v>
      </c>
      <c r="G308" s="95">
        <v>959</v>
      </c>
    </row>
    <row r="309" spans="1:7" ht="12.75">
      <c r="A309" s="29">
        <f t="shared" si="4"/>
        <v>298</v>
      </c>
      <c r="B309" s="93" t="s">
        <v>282</v>
      </c>
      <c r="C309" s="94" t="s">
        <v>475</v>
      </c>
      <c r="D309" s="94" t="s">
        <v>175</v>
      </c>
      <c r="E309" s="94" t="s">
        <v>551</v>
      </c>
      <c r="F309" s="94" t="s">
        <v>157</v>
      </c>
      <c r="G309" s="95">
        <v>959</v>
      </c>
    </row>
    <row r="310" spans="1:7" ht="12.75">
      <c r="A310" s="29">
        <f t="shared" si="4"/>
        <v>299</v>
      </c>
      <c r="B310" s="93" t="s">
        <v>851</v>
      </c>
      <c r="C310" s="94" t="s">
        <v>475</v>
      </c>
      <c r="D310" s="94" t="s">
        <v>175</v>
      </c>
      <c r="E310" s="94" t="s">
        <v>852</v>
      </c>
      <c r="F310" s="94" t="s">
        <v>415</v>
      </c>
      <c r="G310" s="95">
        <v>410.756</v>
      </c>
    </row>
    <row r="311" spans="1:7" ht="51">
      <c r="A311" s="29">
        <f t="shared" si="4"/>
        <v>300</v>
      </c>
      <c r="B311" s="93" t="s">
        <v>321</v>
      </c>
      <c r="C311" s="94" t="s">
        <v>475</v>
      </c>
      <c r="D311" s="94" t="s">
        <v>175</v>
      </c>
      <c r="E311" s="94" t="s">
        <v>547</v>
      </c>
      <c r="F311" s="94" t="s">
        <v>415</v>
      </c>
      <c r="G311" s="95">
        <v>410.756</v>
      </c>
    </row>
    <row r="312" spans="1:7" ht="12.75">
      <c r="A312" s="29">
        <f t="shared" si="4"/>
        <v>301</v>
      </c>
      <c r="B312" s="93" t="s">
        <v>282</v>
      </c>
      <c r="C312" s="94" t="s">
        <v>475</v>
      </c>
      <c r="D312" s="94" t="s">
        <v>175</v>
      </c>
      <c r="E312" s="94" t="s">
        <v>547</v>
      </c>
      <c r="F312" s="94" t="s">
        <v>157</v>
      </c>
      <c r="G312" s="95">
        <v>410.756</v>
      </c>
    </row>
    <row r="313" spans="1:7" ht="12.75">
      <c r="A313" s="29">
        <f t="shared" si="4"/>
        <v>302</v>
      </c>
      <c r="B313" s="93" t="s">
        <v>297</v>
      </c>
      <c r="C313" s="94" t="s">
        <v>475</v>
      </c>
      <c r="D313" s="94" t="s">
        <v>485</v>
      </c>
      <c r="E313" s="94" t="s">
        <v>501</v>
      </c>
      <c r="F313" s="94" t="s">
        <v>415</v>
      </c>
      <c r="G313" s="95">
        <v>3639.111</v>
      </c>
    </row>
    <row r="314" spans="1:7" ht="51">
      <c r="A314" s="29">
        <f t="shared" si="4"/>
        <v>303</v>
      </c>
      <c r="B314" s="93" t="s">
        <v>293</v>
      </c>
      <c r="C314" s="94" t="s">
        <v>475</v>
      </c>
      <c r="D314" s="94" t="s">
        <v>485</v>
      </c>
      <c r="E314" s="94" t="s">
        <v>212</v>
      </c>
      <c r="F314" s="94" t="s">
        <v>415</v>
      </c>
      <c r="G314" s="95">
        <v>1248.111</v>
      </c>
    </row>
    <row r="315" spans="1:7" ht="12.75">
      <c r="A315" s="29">
        <f t="shared" si="4"/>
        <v>304</v>
      </c>
      <c r="B315" s="93" t="s">
        <v>281</v>
      </c>
      <c r="C315" s="94" t="s">
        <v>475</v>
      </c>
      <c r="D315" s="94" t="s">
        <v>485</v>
      </c>
      <c r="E315" s="94" t="s">
        <v>167</v>
      </c>
      <c r="F315" s="94" t="s">
        <v>415</v>
      </c>
      <c r="G315" s="95">
        <v>1248.111</v>
      </c>
    </row>
    <row r="316" spans="1:7" ht="12.75">
      <c r="A316" s="29">
        <f t="shared" si="4"/>
        <v>305</v>
      </c>
      <c r="B316" s="93" t="s">
        <v>282</v>
      </c>
      <c r="C316" s="94" t="s">
        <v>475</v>
      </c>
      <c r="D316" s="94" t="s">
        <v>485</v>
      </c>
      <c r="E316" s="94" t="s">
        <v>167</v>
      </c>
      <c r="F316" s="94" t="s">
        <v>157</v>
      </c>
      <c r="G316" s="95">
        <v>1248.111</v>
      </c>
    </row>
    <row r="317" spans="1:7" ht="12.75">
      <c r="A317" s="29">
        <f t="shared" si="4"/>
        <v>306</v>
      </c>
      <c r="B317" s="93" t="s">
        <v>528</v>
      </c>
      <c r="C317" s="94" t="s">
        <v>475</v>
      </c>
      <c r="D317" s="94" t="s">
        <v>485</v>
      </c>
      <c r="E317" s="94" t="s">
        <v>204</v>
      </c>
      <c r="F317" s="94" t="s">
        <v>415</v>
      </c>
      <c r="G317" s="95">
        <v>30.1</v>
      </c>
    </row>
    <row r="318" spans="1:7" ht="25.5">
      <c r="A318" s="29">
        <f t="shared" si="4"/>
        <v>307</v>
      </c>
      <c r="B318" s="93" t="s">
        <v>265</v>
      </c>
      <c r="C318" s="94" t="s">
        <v>475</v>
      </c>
      <c r="D318" s="94" t="s">
        <v>485</v>
      </c>
      <c r="E318" s="94" t="s">
        <v>553</v>
      </c>
      <c r="F318" s="94" t="s">
        <v>415</v>
      </c>
      <c r="G318" s="95">
        <v>30.1</v>
      </c>
    </row>
    <row r="319" spans="1:7" ht="12.75">
      <c r="A319" s="29">
        <f t="shared" si="4"/>
        <v>308</v>
      </c>
      <c r="B319" s="93" t="s">
        <v>282</v>
      </c>
      <c r="C319" s="94" t="s">
        <v>475</v>
      </c>
      <c r="D319" s="94" t="s">
        <v>485</v>
      </c>
      <c r="E319" s="94" t="s">
        <v>553</v>
      </c>
      <c r="F319" s="94" t="s">
        <v>157</v>
      </c>
      <c r="G319" s="95">
        <v>30.1</v>
      </c>
    </row>
    <row r="320" spans="1:7" ht="12.75">
      <c r="A320" s="29">
        <f t="shared" si="4"/>
        <v>309</v>
      </c>
      <c r="B320" s="93" t="s">
        <v>841</v>
      </c>
      <c r="C320" s="94" t="s">
        <v>475</v>
      </c>
      <c r="D320" s="94" t="s">
        <v>485</v>
      </c>
      <c r="E320" s="94" t="s">
        <v>411</v>
      </c>
      <c r="F320" s="94" t="s">
        <v>415</v>
      </c>
      <c r="G320" s="95">
        <v>2360.9</v>
      </c>
    </row>
    <row r="321" spans="1:7" ht="63.75">
      <c r="A321" s="29">
        <f t="shared" si="4"/>
        <v>310</v>
      </c>
      <c r="B321" s="93" t="s">
        <v>690</v>
      </c>
      <c r="C321" s="94" t="s">
        <v>475</v>
      </c>
      <c r="D321" s="94" t="s">
        <v>485</v>
      </c>
      <c r="E321" s="94" t="s">
        <v>523</v>
      </c>
      <c r="F321" s="94" t="s">
        <v>415</v>
      </c>
      <c r="G321" s="95">
        <v>380</v>
      </c>
    </row>
    <row r="322" spans="1:7" ht="12.75">
      <c r="A322" s="29">
        <f t="shared" si="4"/>
        <v>311</v>
      </c>
      <c r="B322" s="93" t="s">
        <v>842</v>
      </c>
      <c r="C322" s="94" t="s">
        <v>475</v>
      </c>
      <c r="D322" s="94" t="s">
        <v>485</v>
      </c>
      <c r="E322" s="94" t="s">
        <v>523</v>
      </c>
      <c r="F322" s="94" t="s">
        <v>482</v>
      </c>
      <c r="G322" s="95">
        <v>380</v>
      </c>
    </row>
    <row r="323" spans="1:7" ht="63.75">
      <c r="A323" s="29">
        <f t="shared" si="4"/>
        <v>312</v>
      </c>
      <c r="B323" s="93" t="s">
        <v>691</v>
      </c>
      <c r="C323" s="94" t="s">
        <v>475</v>
      </c>
      <c r="D323" s="94" t="s">
        <v>485</v>
      </c>
      <c r="E323" s="94" t="s">
        <v>524</v>
      </c>
      <c r="F323" s="94" t="s">
        <v>415</v>
      </c>
      <c r="G323" s="95">
        <v>280</v>
      </c>
    </row>
    <row r="324" spans="1:7" ht="12.75">
      <c r="A324" s="29">
        <f t="shared" si="4"/>
        <v>313</v>
      </c>
      <c r="B324" s="93" t="s">
        <v>842</v>
      </c>
      <c r="C324" s="94" t="s">
        <v>475</v>
      </c>
      <c r="D324" s="94" t="s">
        <v>485</v>
      </c>
      <c r="E324" s="94" t="s">
        <v>524</v>
      </c>
      <c r="F324" s="94" t="s">
        <v>482</v>
      </c>
      <c r="G324" s="95">
        <v>280</v>
      </c>
    </row>
    <row r="325" spans="1:7" ht="63.75">
      <c r="A325" s="29">
        <f t="shared" si="4"/>
        <v>314</v>
      </c>
      <c r="B325" s="93" t="s">
        <v>645</v>
      </c>
      <c r="C325" s="94" t="s">
        <v>475</v>
      </c>
      <c r="D325" s="94" t="s">
        <v>485</v>
      </c>
      <c r="E325" s="94" t="s">
        <v>525</v>
      </c>
      <c r="F325" s="94" t="s">
        <v>415</v>
      </c>
      <c r="G325" s="95">
        <v>832</v>
      </c>
    </row>
    <row r="326" spans="1:7" ht="12.75">
      <c r="A326" s="29">
        <f t="shared" si="4"/>
        <v>315</v>
      </c>
      <c r="B326" s="93" t="s">
        <v>842</v>
      </c>
      <c r="C326" s="94" t="s">
        <v>475</v>
      </c>
      <c r="D326" s="94" t="s">
        <v>485</v>
      </c>
      <c r="E326" s="94" t="s">
        <v>525</v>
      </c>
      <c r="F326" s="94" t="s">
        <v>482</v>
      </c>
      <c r="G326" s="95">
        <v>832</v>
      </c>
    </row>
    <row r="327" spans="1:7" ht="38.25">
      <c r="A327" s="29">
        <f t="shared" si="4"/>
        <v>316</v>
      </c>
      <c r="B327" s="93" t="s">
        <v>298</v>
      </c>
      <c r="C327" s="94" t="s">
        <v>475</v>
      </c>
      <c r="D327" s="94" t="s">
        <v>485</v>
      </c>
      <c r="E327" s="94" t="s">
        <v>685</v>
      </c>
      <c r="F327" s="94" t="s">
        <v>415</v>
      </c>
      <c r="G327" s="95">
        <v>634.3</v>
      </c>
    </row>
    <row r="328" spans="1:7" ht="12.75">
      <c r="A328" s="29">
        <f t="shared" si="4"/>
        <v>317</v>
      </c>
      <c r="B328" s="93" t="s">
        <v>842</v>
      </c>
      <c r="C328" s="94" t="s">
        <v>475</v>
      </c>
      <c r="D328" s="94" t="s">
        <v>485</v>
      </c>
      <c r="E328" s="94" t="s">
        <v>685</v>
      </c>
      <c r="F328" s="94" t="s">
        <v>482</v>
      </c>
      <c r="G328" s="95">
        <v>634.3</v>
      </c>
    </row>
    <row r="329" spans="1:7" ht="38.25">
      <c r="A329" s="29">
        <f t="shared" si="4"/>
        <v>318</v>
      </c>
      <c r="B329" s="93" t="s">
        <v>299</v>
      </c>
      <c r="C329" s="94" t="s">
        <v>475</v>
      </c>
      <c r="D329" s="94" t="s">
        <v>485</v>
      </c>
      <c r="E329" s="94" t="s">
        <v>686</v>
      </c>
      <c r="F329" s="94" t="s">
        <v>415</v>
      </c>
      <c r="G329" s="95">
        <v>234.6</v>
      </c>
    </row>
    <row r="330" spans="1:7" ht="12.75">
      <c r="A330" s="29">
        <f t="shared" si="4"/>
        <v>319</v>
      </c>
      <c r="B330" s="93" t="s">
        <v>842</v>
      </c>
      <c r="C330" s="94" t="s">
        <v>475</v>
      </c>
      <c r="D330" s="94" t="s">
        <v>485</v>
      </c>
      <c r="E330" s="94" t="s">
        <v>686</v>
      </c>
      <c r="F330" s="94" t="s">
        <v>482</v>
      </c>
      <c r="G330" s="95">
        <v>234.6</v>
      </c>
    </row>
    <row r="331" spans="1:7" ht="38.25">
      <c r="A331" s="92">
        <f t="shared" si="4"/>
        <v>320</v>
      </c>
      <c r="B331" s="87" t="s">
        <v>519</v>
      </c>
      <c r="C331" s="88" t="s">
        <v>478</v>
      </c>
      <c r="D331" s="88" t="s">
        <v>416</v>
      </c>
      <c r="E331" s="88" t="s">
        <v>501</v>
      </c>
      <c r="F331" s="88" t="s">
        <v>415</v>
      </c>
      <c r="G331" s="38">
        <v>15467.1641</v>
      </c>
    </row>
    <row r="332" spans="1:7" ht="12.75">
      <c r="A332" s="29">
        <f t="shared" si="4"/>
        <v>321</v>
      </c>
      <c r="B332" s="93" t="s">
        <v>623</v>
      </c>
      <c r="C332" s="94" t="s">
        <v>478</v>
      </c>
      <c r="D332" s="94" t="s">
        <v>154</v>
      </c>
      <c r="E332" s="94" t="s">
        <v>501</v>
      </c>
      <c r="F332" s="94" t="s">
        <v>415</v>
      </c>
      <c r="G332" s="95">
        <v>9633.7979</v>
      </c>
    </row>
    <row r="333" spans="1:7" ht="12.75">
      <c r="A333" s="29">
        <f t="shared" si="4"/>
        <v>322</v>
      </c>
      <c r="B333" s="93" t="s">
        <v>473</v>
      </c>
      <c r="C333" s="94" t="s">
        <v>478</v>
      </c>
      <c r="D333" s="94" t="s">
        <v>158</v>
      </c>
      <c r="E333" s="94" t="s">
        <v>501</v>
      </c>
      <c r="F333" s="94" t="s">
        <v>415</v>
      </c>
      <c r="G333" s="95">
        <v>9255.298</v>
      </c>
    </row>
    <row r="334" spans="1:7" ht="12.75">
      <c r="A334" s="29">
        <f aca="true" t="shared" si="5" ref="A334:A397">1+A333</f>
        <v>323</v>
      </c>
      <c r="B334" s="93" t="s">
        <v>532</v>
      </c>
      <c r="C334" s="94" t="s">
        <v>478</v>
      </c>
      <c r="D334" s="94" t="s">
        <v>158</v>
      </c>
      <c r="E334" s="94" t="s">
        <v>197</v>
      </c>
      <c r="F334" s="94" t="s">
        <v>415</v>
      </c>
      <c r="G334" s="95">
        <v>26.527</v>
      </c>
    </row>
    <row r="335" spans="1:7" ht="12.75">
      <c r="A335" s="29">
        <f t="shared" si="5"/>
        <v>324</v>
      </c>
      <c r="B335" s="93" t="s">
        <v>533</v>
      </c>
      <c r="C335" s="94" t="s">
        <v>478</v>
      </c>
      <c r="D335" s="94" t="s">
        <v>158</v>
      </c>
      <c r="E335" s="94" t="s">
        <v>864</v>
      </c>
      <c r="F335" s="94" t="s">
        <v>415</v>
      </c>
      <c r="G335" s="95">
        <v>26.527</v>
      </c>
    </row>
    <row r="336" spans="1:7" ht="12.75">
      <c r="A336" s="29">
        <f t="shared" si="5"/>
        <v>325</v>
      </c>
      <c r="B336" s="93" t="s">
        <v>282</v>
      </c>
      <c r="C336" s="94" t="s">
        <v>478</v>
      </c>
      <c r="D336" s="94" t="s">
        <v>158</v>
      </c>
      <c r="E336" s="94" t="s">
        <v>864</v>
      </c>
      <c r="F336" s="94" t="s">
        <v>157</v>
      </c>
      <c r="G336" s="95">
        <v>26.527</v>
      </c>
    </row>
    <row r="337" spans="1:7" ht="12.75">
      <c r="A337" s="29">
        <f t="shared" si="5"/>
        <v>326</v>
      </c>
      <c r="B337" s="93" t="s">
        <v>289</v>
      </c>
      <c r="C337" s="94" t="s">
        <v>478</v>
      </c>
      <c r="D337" s="94" t="s">
        <v>158</v>
      </c>
      <c r="E337" s="94" t="s">
        <v>210</v>
      </c>
      <c r="F337" s="94" t="s">
        <v>415</v>
      </c>
      <c r="G337" s="95">
        <v>8276.8996</v>
      </c>
    </row>
    <row r="338" spans="1:7" ht="12.75">
      <c r="A338" s="29">
        <f t="shared" si="5"/>
        <v>327</v>
      </c>
      <c r="B338" s="93" t="s">
        <v>281</v>
      </c>
      <c r="C338" s="94" t="s">
        <v>478</v>
      </c>
      <c r="D338" s="94" t="s">
        <v>158</v>
      </c>
      <c r="E338" s="94" t="s">
        <v>160</v>
      </c>
      <c r="F338" s="94" t="s">
        <v>415</v>
      </c>
      <c r="G338" s="95">
        <v>8276.8996</v>
      </c>
    </row>
    <row r="339" spans="1:7" ht="12.75">
      <c r="A339" s="29">
        <f t="shared" si="5"/>
        <v>328</v>
      </c>
      <c r="B339" s="93" t="s">
        <v>282</v>
      </c>
      <c r="C339" s="94" t="s">
        <v>478</v>
      </c>
      <c r="D339" s="94" t="s">
        <v>158</v>
      </c>
      <c r="E339" s="94" t="s">
        <v>160</v>
      </c>
      <c r="F339" s="94" t="s">
        <v>157</v>
      </c>
      <c r="G339" s="95">
        <v>8276.8996</v>
      </c>
    </row>
    <row r="340" spans="1:7" ht="12.75">
      <c r="A340" s="29">
        <f t="shared" si="5"/>
        <v>329</v>
      </c>
      <c r="B340" s="93" t="s">
        <v>528</v>
      </c>
      <c r="C340" s="94" t="s">
        <v>478</v>
      </c>
      <c r="D340" s="94" t="s">
        <v>158</v>
      </c>
      <c r="E340" s="94" t="s">
        <v>204</v>
      </c>
      <c r="F340" s="94" t="s">
        <v>415</v>
      </c>
      <c r="G340" s="95">
        <v>861.8714</v>
      </c>
    </row>
    <row r="341" spans="1:7" ht="38.25">
      <c r="A341" s="29">
        <f t="shared" si="5"/>
        <v>330</v>
      </c>
      <c r="B341" s="93" t="s">
        <v>264</v>
      </c>
      <c r="C341" s="94" t="s">
        <v>478</v>
      </c>
      <c r="D341" s="94" t="s">
        <v>158</v>
      </c>
      <c r="E341" s="94" t="s">
        <v>549</v>
      </c>
      <c r="F341" s="94" t="s">
        <v>415</v>
      </c>
      <c r="G341" s="95">
        <v>707.1</v>
      </c>
    </row>
    <row r="342" spans="1:7" ht="12.75">
      <c r="A342" s="29">
        <f t="shared" si="5"/>
        <v>331</v>
      </c>
      <c r="B342" s="93" t="s">
        <v>282</v>
      </c>
      <c r="C342" s="94" t="s">
        <v>478</v>
      </c>
      <c r="D342" s="94" t="s">
        <v>158</v>
      </c>
      <c r="E342" s="94" t="s">
        <v>549</v>
      </c>
      <c r="F342" s="94" t="s">
        <v>157</v>
      </c>
      <c r="G342" s="95">
        <v>707.1</v>
      </c>
    </row>
    <row r="343" spans="1:7" ht="12.75">
      <c r="A343" s="29">
        <f t="shared" si="5"/>
        <v>332</v>
      </c>
      <c r="B343" s="93" t="s">
        <v>262</v>
      </c>
      <c r="C343" s="94" t="s">
        <v>478</v>
      </c>
      <c r="D343" s="94" t="s">
        <v>158</v>
      </c>
      <c r="E343" s="94" t="s">
        <v>551</v>
      </c>
      <c r="F343" s="94" t="s">
        <v>415</v>
      </c>
      <c r="G343" s="95">
        <v>154.7714</v>
      </c>
    </row>
    <row r="344" spans="1:7" ht="12.75">
      <c r="A344" s="29">
        <f t="shared" si="5"/>
        <v>333</v>
      </c>
      <c r="B344" s="93" t="s">
        <v>282</v>
      </c>
      <c r="C344" s="94" t="s">
        <v>478</v>
      </c>
      <c r="D344" s="94" t="s">
        <v>158</v>
      </c>
      <c r="E344" s="94" t="s">
        <v>551</v>
      </c>
      <c r="F344" s="94" t="s">
        <v>157</v>
      </c>
      <c r="G344" s="95">
        <v>154.7714</v>
      </c>
    </row>
    <row r="345" spans="1:7" ht="12.75">
      <c r="A345" s="29">
        <f t="shared" si="5"/>
        <v>334</v>
      </c>
      <c r="B345" s="93" t="s">
        <v>851</v>
      </c>
      <c r="C345" s="94" t="s">
        <v>478</v>
      </c>
      <c r="D345" s="94" t="s">
        <v>158</v>
      </c>
      <c r="E345" s="94" t="s">
        <v>852</v>
      </c>
      <c r="F345" s="94" t="s">
        <v>415</v>
      </c>
      <c r="G345" s="95">
        <v>90</v>
      </c>
    </row>
    <row r="346" spans="1:7" ht="51">
      <c r="A346" s="29">
        <f t="shared" si="5"/>
        <v>335</v>
      </c>
      <c r="B346" s="93" t="s">
        <v>321</v>
      </c>
      <c r="C346" s="94" t="s">
        <v>478</v>
      </c>
      <c r="D346" s="94" t="s">
        <v>158</v>
      </c>
      <c r="E346" s="94" t="s">
        <v>547</v>
      </c>
      <c r="F346" s="94" t="s">
        <v>415</v>
      </c>
      <c r="G346" s="95">
        <v>90</v>
      </c>
    </row>
    <row r="347" spans="1:7" ht="12.75">
      <c r="A347" s="29">
        <f t="shared" si="5"/>
        <v>336</v>
      </c>
      <c r="B347" s="93" t="s">
        <v>282</v>
      </c>
      <c r="C347" s="94" t="s">
        <v>478</v>
      </c>
      <c r="D347" s="94" t="s">
        <v>158</v>
      </c>
      <c r="E347" s="94" t="s">
        <v>547</v>
      </c>
      <c r="F347" s="94" t="s">
        <v>157</v>
      </c>
      <c r="G347" s="95">
        <v>90</v>
      </c>
    </row>
    <row r="348" spans="1:7" ht="12.75">
      <c r="A348" s="29">
        <f t="shared" si="5"/>
        <v>337</v>
      </c>
      <c r="B348" s="93" t="s">
        <v>624</v>
      </c>
      <c r="C348" s="94" t="s">
        <v>478</v>
      </c>
      <c r="D348" s="94" t="s">
        <v>164</v>
      </c>
      <c r="E348" s="94" t="s">
        <v>501</v>
      </c>
      <c r="F348" s="94" t="s">
        <v>415</v>
      </c>
      <c r="G348" s="95">
        <v>378.4999</v>
      </c>
    </row>
    <row r="349" spans="1:7" ht="12.75">
      <c r="A349" s="29">
        <f t="shared" si="5"/>
        <v>338</v>
      </c>
      <c r="B349" s="93" t="s">
        <v>841</v>
      </c>
      <c r="C349" s="94" t="s">
        <v>478</v>
      </c>
      <c r="D349" s="94" t="s">
        <v>164</v>
      </c>
      <c r="E349" s="94" t="s">
        <v>411</v>
      </c>
      <c r="F349" s="94" t="s">
        <v>415</v>
      </c>
      <c r="G349" s="95">
        <v>378.4999</v>
      </c>
    </row>
    <row r="350" spans="1:7" ht="25.5">
      <c r="A350" s="29">
        <f t="shared" si="5"/>
        <v>339</v>
      </c>
      <c r="B350" s="93" t="s">
        <v>129</v>
      </c>
      <c r="C350" s="94" t="s">
        <v>478</v>
      </c>
      <c r="D350" s="94" t="s">
        <v>164</v>
      </c>
      <c r="E350" s="94" t="s">
        <v>426</v>
      </c>
      <c r="F350" s="94" t="s">
        <v>415</v>
      </c>
      <c r="G350" s="95">
        <v>378.4999</v>
      </c>
    </row>
    <row r="351" spans="1:7" ht="12.75">
      <c r="A351" s="29">
        <f t="shared" si="5"/>
        <v>340</v>
      </c>
      <c r="B351" s="93" t="s">
        <v>842</v>
      </c>
      <c r="C351" s="94" t="s">
        <v>478</v>
      </c>
      <c r="D351" s="94" t="s">
        <v>164</v>
      </c>
      <c r="E351" s="94" t="s">
        <v>426</v>
      </c>
      <c r="F351" s="94" t="s">
        <v>482</v>
      </c>
      <c r="G351" s="95">
        <v>378.4999</v>
      </c>
    </row>
    <row r="352" spans="1:7" ht="12.75">
      <c r="A352" s="29">
        <f t="shared" si="5"/>
        <v>341</v>
      </c>
      <c r="B352" s="93" t="s">
        <v>300</v>
      </c>
      <c r="C352" s="94" t="s">
        <v>478</v>
      </c>
      <c r="D352" s="94" t="s">
        <v>168</v>
      </c>
      <c r="E352" s="94" t="s">
        <v>501</v>
      </c>
      <c r="F352" s="94" t="s">
        <v>415</v>
      </c>
      <c r="G352" s="95">
        <v>2182</v>
      </c>
    </row>
    <row r="353" spans="1:7" ht="12.75">
      <c r="A353" s="29">
        <f t="shared" si="5"/>
        <v>342</v>
      </c>
      <c r="B353" s="93" t="s">
        <v>479</v>
      </c>
      <c r="C353" s="94" t="s">
        <v>478</v>
      </c>
      <c r="D353" s="94" t="s">
        <v>169</v>
      </c>
      <c r="E353" s="94" t="s">
        <v>501</v>
      </c>
      <c r="F353" s="94" t="s">
        <v>415</v>
      </c>
      <c r="G353" s="95">
        <v>557</v>
      </c>
    </row>
    <row r="354" spans="1:7" ht="12.75">
      <c r="A354" s="29">
        <f t="shared" si="5"/>
        <v>343</v>
      </c>
      <c r="B354" s="93" t="s">
        <v>301</v>
      </c>
      <c r="C354" s="94" t="s">
        <v>478</v>
      </c>
      <c r="D354" s="94" t="s">
        <v>169</v>
      </c>
      <c r="E354" s="94" t="s">
        <v>213</v>
      </c>
      <c r="F354" s="94" t="s">
        <v>415</v>
      </c>
      <c r="G354" s="95">
        <v>542</v>
      </c>
    </row>
    <row r="355" spans="1:7" ht="12.75">
      <c r="A355" s="29">
        <f t="shared" si="5"/>
        <v>344</v>
      </c>
      <c r="B355" s="93" t="s">
        <v>281</v>
      </c>
      <c r="C355" s="94" t="s">
        <v>478</v>
      </c>
      <c r="D355" s="94" t="s">
        <v>169</v>
      </c>
      <c r="E355" s="94" t="s">
        <v>170</v>
      </c>
      <c r="F355" s="94" t="s">
        <v>415</v>
      </c>
      <c r="G355" s="95">
        <v>542</v>
      </c>
    </row>
    <row r="356" spans="1:7" ht="12.75">
      <c r="A356" s="29">
        <f t="shared" si="5"/>
        <v>345</v>
      </c>
      <c r="B356" s="93" t="s">
        <v>282</v>
      </c>
      <c r="C356" s="94" t="s">
        <v>478</v>
      </c>
      <c r="D356" s="94" t="s">
        <v>169</v>
      </c>
      <c r="E356" s="94" t="s">
        <v>170</v>
      </c>
      <c r="F356" s="94" t="s">
        <v>157</v>
      </c>
      <c r="G356" s="95">
        <v>542</v>
      </c>
    </row>
    <row r="357" spans="1:7" ht="12.75">
      <c r="A357" s="29">
        <f t="shared" si="5"/>
        <v>346</v>
      </c>
      <c r="B357" s="93" t="s">
        <v>528</v>
      </c>
      <c r="C357" s="94" t="s">
        <v>478</v>
      </c>
      <c r="D357" s="94" t="s">
        <v>169</v>
      </c>
      <c r="E357" s="94" t="s">
        <v>204</v>
      </c>
      <c r="F357" s="94" t="s">
        <v>415</v>
      </c>
      <c r="G357" s="95">
        <v>15</v>
      </c>
    </row>
    <row r="358" spans="1:7" ht="25.5">
      <c r="A358" s="29">
        <f t="shared" si="5"/>
        <v>347</v>
      </c>
      <c r="B358" s="93" t="s">
        <v>261</v>
      </c>
      <c r="C358" s="94" t="s">
        <v>478</v>
      </c>
      <c r="D358" s="94" t="s">
        <v>169</v>
      </c>
      <c r="E358" s="94" t="s">
        <v>464</v>
      </c>
      <c r="F358" s="94" t="s">
        <v>415</v>
      </c>
      <c r="G358" s="95">
        <v>15</v>
      </c>
    </row>
    <row r="359" spans="1:7" ht="12.75">
      <c r="A359" s="29">
        <f t="shared" si="5"/>
        <v>348</v>
      </c>
      <c r="B359" s="93" t="s">
        <v>282</v>
      </c>
      <c r="C359" s="94" t="s">
        <v>478</v>
      </c>
      <c r="D359" s="94" t="s">
        <v>169</v>
      </c>
      <c r="E359" s="94" t="s">
        <v>464</v>
      </c>
      <c r="F359" s="94" t="s">
        <v>157</v>
      </c>
      <c r="G359" s="95">
        <v>15</v>
      </c>
    </row>
    <row r="360" spans="1:7" ht="12.75">
      <c r="A360" s="29">
        <f t="shared" si="5"/>
        <v>349</v>
      </c>
      <c r="B360" s="93" t="s">
        <v>131</v>
      </c>
      <c r="C360" s="94" t="s">
        <v>478</v>
      </c>
      <c r="D360" s="94" t="s">
        <v>20</v>
      </c>
      <c r="E360" s="94" t="s">
        <v>501</v>
      </c>
      <c r="F360" s="94" t="s">
        <v>415</v>
      </c>
      <c r="G360" s="95">
        <v>1625</v>
      </c>
    </row>
    <row r="361" spans="1:7" ht="51">
      <c r="A361" s="29">
        <f t="shared" si="5"/>
        <v>350</v>
      </c>
      <c r="B361" s="93" t="s">
        <v>293</v>
      </c>
      <c r="C361" s="94" t="s">
        <v>478</v>
      </c>
      <c r="D361" s="94" t="s">
        <v>20</v>
      </c>
      <c r="E361" s="94" t="s">
        <v>212</v>
      </c>
      <c r="F361" s="94" t="s">
        <v>415</v>
      </c>
      <c r="G361" s="95">
        <v>1505</v>
      </c>
    </row>
    <row r="362" spans="1:7" ht="12.75">
      <c r="A362" s="29">
        <f t="shared" si="5"/>
        <v>351</v>
      </c>
      <c r="B362" s="93" t="s">
        <v>281</v>
      </c>
      <c r="C362" s="94" t="s">
        <v>478</v>
      </c>
      <c r="D362" s="94" t="s">
        <v>20</v>
      </c>
      <c r="E362" s="94" t="s">
        <v>167</v>
      </c>
      <c r="F362" s="94" t="s">
        <v>415</v>
      </c>
      <c r="G362" s="95">
        <v>1505</v>
      </c>
    </row>
    <row r="363" spans="1:7" ht="12.75">
      <c r="A363" s="29">
        <f t="shared" si="5"/>
        <v>352</v>
      </c>
      <c r="B363" s="93" t="s">
        <v>282</v>
      </c>
      <c r="C363" s="94" t="s">
        <v>478</v>
      </c>
      <c r="D363" s="94" t="s">
        <v>20</v>
      </c>
      <c r="E363" s="94" t="s">
        <v>167</v>
      </c>
      <c r="F363" s="94" t="s">
        <v>157</v>
      </c>
      <c r="G363" s="95">
        <v>1505</v>
      </c>
    </row>
    <row r="364" spans="1:7" ht="12.75">
      <c r="A364" s="29">
        <f t="shared" si="5"/>
        <v>353</v>
      </c>
      <c r="B364" s="93" t="s">
        <v>841</v>
      </c>
      <c r="C364" s="94" t="s">
        <v>478</v>
      </c>
      <c r="D364" s="94" t="s">
        <v>20</v>
      </c>
      <c r="E364" s="94" t="s">
        <v>411</v>
      </c>
      <c r="F364" s="94" t="s">
        <v>415</v>
      </c>
      <c r="G364" s="95">
        <v>120</v>
      </c>
    </row>
    <row r="365" spans="1:7" ht="25.5">
      <c r="A365" s="29">
        <f t="shared" si="5"/>
        <v>354</v>
      </c>
      <c r="B365" s="93" t="s">
        <v>132</v>
      </c>
      <c r="C365" s="94" t="s">
        <v>478</v>
      </c>
      <c r="D365" s="94" t="s">
        <v>20</v>
      </c>
      <c r="E365" s="94" t="s">
        <v>425</v>
      </c>
      <c r="F365" s="94" t="s">
        <v>415</v>
      </c>
      <c r="G365" s="95">
        <v>120</v>
      </c>
    </row>
    <row r="366" spans="1:7" ht="12.75">
      <c r="A366" s="29">
        <f t="shared" si="5"/>
        <v>355</v>
      </c>
      <c r="B366" s="93" t="s">
        <v>842</v>
      </c>
      <c r="C366" s="94" t="s">
        <v>478</v>
      </c>
      <c r="D366" s="94" t="s">
        <v>20</v>
      </c>
      <c r="E366" s="94" t="s">
        <v>425</v>
      </c>
      <c r="F366" s="94" t="s">
        <v>482</v>
      </c>
      <c r="G366" s="95">
        <v>120</v>
      </c>
    </row>
    <row r="367" spans="1:7" ht="12.75">
      <c r="A367" s="29">
        <f t="shared" si="5"/>
        <v>356</v>
      </c>
      <c r="B367" s="93" t="s">
        <v>133</v>
      </c>
      <c r="C367" s="94" t="s">
        <v>478</v>
      </c>
      <c r="D367" s="94" t="s">
        <v>184</v>
      </c>
      <c r="E367" s="94" t="s">
        <v>501</v>
      </c>
      <c r="F367" s="94" t="s">
        <v>415</v>
      </c>
      <c r="G367" s="95">
        <v>3651.3662</v>
      </c>
    </row>
    <row r="368" spans="1:7" ht="12.75">
      <c r="A368" s="29">
        <f t="shared" si="5"/>
        <v>357</v>
      </c>
      <c r="B368" s="93" t="s">
        <v>134</v>
      </c>
      <c r="C368" s="94" t="s">
        <v>478</v>
      </c>
      <c r="D368" s="94" t="s">
        <v>185</v>
      </c>
      <c r="E368" s="94" t="s">
        <v>501</v>
      </c>
      <c r="F368" s="94" t="s">
        <v>415</v>
      </c>
      <c r="G368" s="95">
        <v>560.25</v>
      </c>
    </row>
    <row r="369" spans="1:7" ht="25.5">
      <c r="A369" s="29">
        <f t="shared" si="5"/>
        <v>358</v>
      </c>
      <c r="B369" s="93" t="s">
        <v>135</v>
      </c>
      <c r="C369" s="94" t="s">
        <v>478</v>
      </c>
      <c r="D369" s="94" t="s">
        <v>185</v>
      </c>
      <c r="E369" s="94" t="s">
        <v>215</v>
      </c>
      <c r="F369" s="94" t="s">
        <v>415</v>
      </c>
      <c r="G369" s="95">
        <v>560.25</v>
      </c>
    </row>
    <row r="370" spans="1:7" ht="25.5">
      <c r="A370" s="29">
        <f t="shared" si="5"/>
        <v>359</v>
      </c>
      <c r="B370" s="93" t="s">
        <v>136</v>
      </c>
      <c r="C370" s="94" t="s">
        <v>478</v>
      </c>
      <c r="D370" s="94" t="s">
        <v>185</v>
      </c>
      <c r="E370" s="94" t="s">
        <v>178</v>
      </c>
      <c r="F370" s="94" t="s">
        <v>415</v>
      </c>
      <c r="G370" s="95">
        <v>560.25</v>
      </c>
    </row>
    <row r="371" spans="1:7" ht="12.75">
      <c r="A371" s="29">
        <f t="shared" si="5"/>
        <v>360</v>
      </c>
      <c r="B371" s="93" t="s">
        <v>282</v>
      </c>
      <c r="C371" s="94" t="s">
        <v>478</v>
      </c>
      <c r="D371" s="94" t="s">
        <v>185</v>
      </c>
      <c r="E371" s="94" t="s">
        <v>178</v>
      </c>
      <c r="F371" s="94" t="s">
        <v>157</v>
      </c>
      <c r="G371" s="95">
        <v>560.25</v>
      </c>
    </row>
    <row r="372" spans="1:7" ht="12.75">
      <c r="A372" s="29">
        <f t="shared" si="5"/>
        <v>361</v>
      </c>
      <c r="B372" s="93" t="s">
        <v>520</v>
      </c>
      <c r="C372" s="94" t="s">
        <v>478</v>
      </c>
      <c r="D372" s="94" t="s">
        <v>486</v>
      </c>
      <c r="E372" s="94" t="s">
        <v>501</v>
      </c>
      <c r="F372" s="94" t="s">
        <v>415</v>
      </c>
      <c r="G372" s="95">
        <v>3091.1162</v>
      </c>
    </row>
    <row r="373" spans="1:7" ht="12.75">
      <c r="A373" s="29">
        <f t="shared" si="5"/>
        <v>362</v>
      </c>
      <c r="B373" s="93" t="s">
        <v>521</v>
      </c>
      <c r="C373" s="94" t="s">
        <v>478</v>
      </c>
      <c r="D373" s="94" t="s">
        <v>486</v>
      </c>
      <c r="E373" s="94" t="s">
        <v>568</v>
      </c>
      <c r="F373" s="94" t="s">
        <v>415</v>
      </c>
      <c r="G373" s="95">
        <v>2975.8875</v>
      </c>
    </row>
    <row r="374" spans="1:7" ht="38.25">
      <c r="A374" s="29">
        <f t="shared" si="5"/>
        <v>363</v>
      </c>
      <c r="B374" s="93" t="s">
        <v>242</v>
      </c>
      <c r="C374" s="94" t="s">
        <v>478</v>
      </c>
      <c r="D374" s="94" t="s">
        <v>486</v>
      </c>
      <c r="E374" s="94" t="s">
        <v>567</v>
      </c>
      <c r="F374" s="94" t="s">
        <v>415</v>
      </c>
      <c r="G374" s="95">
        <v>2975.8875</v>
      </c>
    </row>
    <row r="375" spans="1:7" ht="12.75">
      <c r="A375" s="29">
        <f t="shared" si="5"/>
        <v>364</v>
      </c>
      <c r="B375" s="93" t="s">
        <v>282</v>
      </c>
      <c r="C375" s="94" t="s">
        <v>478</v>
      </c>
      <c r="D375" s="94" t="s">
        <v>486</v>
      </c>
      <c r="E375" s="94" t="s">
        <v>567</v>
      </c>
      <c r="F375" s="94" t="s">
        <v>157</v>
      </c>
      <c r="G375" s="95">
        <v>2975.8875</v>
      </c>
    </row>
    <row r="376" spans="1:7" ht="12.75">
      <c r="A376" s="29">
        <f t="shared" si="5"/>
        <v>365</v>
      </c>
      <c r="B376" s="93" t="s">
        <v>528</v>
      </c>
      <c r="C376" s="94" t="s">
        <v>478</v>
      </c>
      <c r="D376" s="94" t="s">
        <v>486</v>
      </c>
      <c r="E376" s="94" t="s">
        <v>204</v>
      </c>
      <c r="F376" s="94" t="s">
        <v>415</v>
      </c>
      <c r="G376" s="95">
        <v>115.2287</v>
      </c>
    </row>
    <row r="377" spans="1:7" ht="25.5">
      <c r="A377" s="29">
        <f t="shared" si="5"/>
        <v>366</v>
      </c>
      <c r="B377" s="93" t="s">
        <v>266</v>
      </c>
      <c r="C377" s="94" t="s">
        <v>478</v>
      </c>
      <c r="D377" s="94" t="s">
        <v>486</v>
      </c>
      <c r="E377" s="94" t="s">
        <v>460</v>
      </c>
      <c r="F377" s="94" t="s">
        <v>415</v>
      </c>
      <c r="G377" s="95">
        <v>20</v>
      </c>
    </row>
    <row r="378" spans="1:7" ht="12.75">
      <c r="A378" s="29">
        <f t="shared" si="5"/>
        <v>367</v>
      </c>
      <c r="B378" s="93" t="s">
        <v>282</v>
      </c>
      <c r="C378" s="94" t="s">
        <v>478</v>
      </c>
      <c r="D378" s="94" t="s">
        <v>486</v>
      </c>
      <c r="E378" s="94" t="s">
        <v>460</v>
      </c>
      <c r="F378" s="94" t="s">
        <v>157</v>
      </c>
      <c r="G378" s="95">
        <v>20</v>
      </c>
    </row>
    <row r="379" spans="1:7" ht="12.75">
      <c r="A379" s="29">
        <f t="shared" si="5"/>
        <v>368</v>
      </c>
      <c r="B379" s="93" t="s">
        <v>262</v>
      </c>
      <c r="C379" s="94" t="s">
        <v>478</v>
      </c>
      <c r="D379" s="94" t="s">
        <v>486</v>
      </c>
      <c r="E379" s="94" t="s">
        <v>551</v>
      </c>
      <c r="F379" s="94" t="s">
        <v>415</v>
      </c>
      <c r="G379" s="95">
        <v>95.2287</v>
      </c>
    </row>
    <row r="380" spans="1:7" ht="12.75">
      <c r="A380" s="29">
        <f t="shared" si="5"/>
        <v>369</v>
      </c>
      <c r="B380" s="93" t="s">
        <v>282</v>
      </c>
      <c r="C380" s="94" t="s">
        <v>478</v>
      </c>
      <c r="D380" s="94" t="s">
        <v>486</v>
      </c>
      <c r="E380" s="94" t="s">
        <v>551</v>
      </c>
      <c r="F380" s="94" t="s">
        <v>157</v>
      </c>
      <c r="G380" s="95">
        <v>95.2287</v>
      </c>
    </row>
    <row r="381" spans="1:7" ht="12.75">
      <c r="A381" s="92">
        <f t="shared" si="5"/>
        <v>370</v>
      </c>
      <c r="B381" s="93" t="s">
        <v>137</v>
      </c>
      <c r="C381" s="94" t="s">
        <v>418</v>
      </c>
      <c r="D381" s="94" t="s">
        <v>416</v>
      </c>
      <c r="E381" s="94" t="s">
        <v>501</v>
      </c>
      <c r="F381" s="94" t="s">
        <v>415</v>
      </c>
      <c r="G381" s="95">
        <v>2696.7079</v>
      </c>
    </row>
    <row r="382" spans="1:7" ht="12.75">
      <c r="A382" s="29">
        <f t="shared" si="5"/>
        <v>371</v>
      </c>
      <c r="B382" s="93" t="s">
        <v>222</v>
      </c>
      <c r="C382" s="94" t="s">
        <v>418</v>
      </c>
      <c r="D382" s="94" t="s">
        <v>897</v>
      </c>
      <c r="E382" s="94" t="s">
        <v>501</v>
      </c>
      <c r="F382" s="94" t="s">
        <v>415</v>
      </c>
      <c r="G382" s="95">
        <v>2696.7079</v>
      </c>
    </row>
    <row r="383" spans="1:7" ht="38.25">
      <c r="A383" s="29">
        <f t="shared" si="5"/>
        <v>372</v>
      </c>
      <c r="B383" s="93" t="s">
        <v>410</v>
      </c>
      <c r="C383" s="94" t="s">
        <v>418</v>
      </c>
      <c r="D383" s="94" t="s">
        <v>901</v>
      </c>
      <c r="E383" s="94" t="s">
        <v>501</v>
      </c>
      <c r="F383" s="94" t="s">
        <v>415</v>
      </c>
      <c r="G383" s="95">
        <v>2696.7079</v>
      </c>
    </row>
    <row r="384" spans="1:7" ht="38.25">
      <c r="A384" s="29">
        <f t="shared" si="5"/>
        <v>373</v>
      </c>
      <c r="B384" s="93" t="s">
        <v>502</v>
      </c>
      <c r="C384" s="94" t="s">
        <v>418</v>
      </c>
      <c r="D384" s="94" t="s">
        <v>901</v>
      </c>
      <c r="E384" s="94" t="s">
        <v>189</v>
      </c>
      <c r="F384" s="94" t="s">
        <v>415</v>
      </c>
      <c r="G384" s="95">
        <v>2696.7079</v>
      </c>
    </row>
    <row r="385" spans="1:7" ht="12.75">
      <c r="A385" s="29">
        <f t="shared" si="5"/>
        <v>374</v>
      </c>
      <c r="B385" s="93" t="s">
        <v>909</v>
      </c>
      <c r="C385" s="94" t="s">
        <v>418</v>
      </c>
      <c r="D385" s="94" t="s">
        <v>901</v>
      </c>
      <c r="E385" s="94" t="s">
        <v>902</v>
      </c>
      <c r="F385" s="94" t="s">
        <v>415</v>
      </c>
      <c r="G385" s="95">
        <v>1762.3527</v>
      </c>
    </row>
    <row r="386" spans="1:7" ht="12.75">
      <c r="A386" s="29">
        <f t="shared" si="5"/>
        <v>375</v>
      </c>
      <c r="B386" s="93" t="s">
        <v>908</v>
      </c>
      <c r="C386" s="94" t="s">
        <v>418</v>
      </c>
      <c r="D386" s="94" t="s">
        <v>901</v>
      </c>
      <c r="E386" s="94" t="s">
        <v>902</v>
      </c>
      <c r="F386" s="94" t="s">
        <v>900</v>
      </c>
      <c r="G386" s="95">
        <v>1762.3527</v>
      </c>
    </row>
    <row r="387" spans="1:7" ht="25.5">
      <c r="A387" s="29">
        <f t="shared" si="5"/>
        <v>376</v>
      </c>
      <c r="B387" s="93" t="s">
        <v>138</v>
      </c>
      <c r="C387" s="94" t="s">
        <v>418</v>
      </c>
      <c r="D387" s="94" t="s">
        <v>901</v>
      </c>
      <c r="E387" s="94" t="s">
        <v>903</v>
      </c>
      <c r="F387" s="94" t="s">
        <v>415</v>
      </c>
      <c r="G387" s="95">
        <v>862.3552</v>
      </c>
    </row>
    <row r="388" spans="1:7" ht="12.75">
      <c r="A388" s="29">
        <f t="shared" si="5"/>
        <v>377</v>
      </c>
      <c r="B388" s="93" t="s">
        <v>908</v>
      </c>
      <c r="C388" s="94" t="s">
        <v>418</v>
      </c>
      <c r="D388" s="94" t="s">
        <v>901</v>
      </c>
      <c r="E388" s="94" t="s">
        <v>903</v>
      </c>
      <c r="F388" s="94" t="s">
        <v>900</v>
      </c>
      <c r="G388" s="95">
        <v>862.3552</v>
      </c>
    </row>
    <row r="389" spans="1:7" ht="25.5">
      <c r="A389" s="29">
        <f t="shared" si="5"/>
        <v>378</v>
      </c>
      <c r="B389" s="93" t="s">
        <v>139</v>
      </c>
      <c r="C389" s="94" t="s">
        <v>418</v>
      </c>
      <c r="D389" s="94" t="s">
        <v>901</v>
      </c>
      <c r="E389" s="94" t="s">
        <v>904</v>
      </c>
      <c r="F389" s="94" t="s">
        <v>415</v>
      </c>
      <c r="G389" s="95">
        <v>72</v>
      </c>
    </row>
    <row r="390" spans="1:7" ht="12.75">
      <c r="A390" s="29">
        <f t="shared" si="5"/>
        <v>379</v>
      </c>
      <c r="B390" s="93" t="s">
        <v>908</v>
      </c>
      <c r="C390" s="94" t="s">
        <v>418</v>
      </c>
      <c r="D390" s="94" t="s">
        <v>901</v>
      </c>
      <c r="E390" s="94" t="s">
        <v>904</v>
      </c>
      <c r="F390" s="94" t="s">
        <v>900</v>
      </c>
      <c r="G390" s="95">
        <v>72</v>
      </c>
    </row>
    <row r="391" spans="1:7" ht="25.5">
      <c r="A391" s="92">
        <f t="shared" si="5"/>
        <v>380</v>
      </c>
      <c r="B391" s="87" t="s">
        <v>243</v>
      </c>
      <c r="C391" s="88" t="s">
        <v>37</v>
      </c>
      <c r="D391" s="88" t="s">
        <v>416</v>
      </c>
      <c r="E391" s="88" t="s">
        <v>501</v>
      </c>
      <c r="F391" s="88" t="s">
        <v>415</v>
      </c>
      <c r="G391" s="38">
        <v>882.606</v>
      </c>
    </row>
    <row r="392" spans="1:7" ht="12.75">
      <c r="A392" s="29">
        <f t="shared" si="5"/>
        <v>381</v>
      </c>
      <c r="B392" s="93" t="s">
        <v>222</v>
      </c>
      <c r="C392" s="94" t="s">
        <v>37</v>
      </c>
      <c r="D392" s="94" t="s">
        <v>897</v>
      </c>
      <c r="E392" s="94" t="s">
        <v>501</v>
      </c>
      <c r="F392" s="94" t="s">
        <v>415</v>
      </c>
      <c r="G392" s="95">
        <v>882.606</v>
      </c>
    </row>
    <row r="393" spans="1:7" ht="38.25">
      <c r="A393" s="29">
        <f t="shared" si="5"/>
        <v>382</v>
      </c>
      <c r="B393" s="93" t="s">
        <v>526</v>
      </c>
      <c r="C393" s="94" t="s">
        <v>37</v>
      </c>
      <c r="D393" s="94" t="s">
        <v>527</v>
      </c>
      <c r="E393" s="94" t="s">
        <v>501</v>
      </c>
      <c r="F393" s="94" t="s">
        <v>415</v>
      </c>
      <c r="G393" s="95">
        <v>882.606</v>
      </c>
    </row>
    <row r="394" spans="1:7" ht="38.25">
      <c r="A394" s="29">
        <f t="shared" si="5"/>
        <v>383</v>
      </c>
      <c r="B394" s="93" t="s">
        <v>502</v>
      </c>
      <c r="C394" s="94" t="s">
        <v>37</v>
      </c>
      <c r="D394" s="94" t="s">
        <v>527</v>
      </c>
      <c r="E394" s="94" t="s">
        <v>189</v>
      </c>
      <c r="F394" s="94" t="s">
        <v>415</v>
      </c>
      <c r="G394" s="95">
        <v>882.606</v>
      </c>
    </row>
    <row r="395" spans="1:7" ht="27.75" customHeight="1">
      <c r="A395" s="29">
        <f t="shared" si="5"/>
        <v>384</v>
      </c>
      <c r="B395" s="93" t="s">
        <v>909</v>
      </c>
      <c r="C395" s="94" t="s">
        <v>37</v>
      </c>
      <c r="D395" s="94" t="s">
        <v>527</v>
      </c>
      <c r="E395" s="94" t="s">
        <v>902</v>
      </c>
      <c r="F395" s="94" t="s">
        <v>415</v>
      </c>
      <c r="G395" s="95">
        <v>531.315</v>
      </c>
    </row>
    <row r="396" spans="1:7" ht="12.75">
      <c r="A396" s="29">
        <f t="shared" si="5"/>
        <v>385</v>
      </c>
      <c r="B396" s="93" t="s">
        <v>908</v>
      </c>
      <c r="C396" s="94" t="s">
        <v>37</v>
      </c>
      <c r="D396" s="94" t="s">
        <v>527</v>
      </c>
      <c r="E396" s="94" t="s">
        <v>902</v>
      </c>
      <c r="F396" s="94" t="s">
        <v>900</v>
      </c>
      <c r="G396" s="95">
        <v>531.315</v>
      </c>
    </row>
    <row r="397" spans="1:7" ht="38.25">
      <c r="A397" s="29">
        <f t="shared" si="5"/>
        <v>386</v>
      </c>
      <c r="B397" s="93" t="s">
        <v>244</v>
      </c>
      <c r="C397" s="94" t="s">
        <v>37</v>
      </c>
      <c r="D397" s="94" t="s">
        <v>527</v>
      </c>
      <c r="E397" s="94" t="s">
        <v>97</v>
      </c>
      <c r="F397" s="94" t="s">
        <v>415</v>
      </c>
      <c r="G397" s="95">
        <v>351.291</v>
      </c>
    </row>
    <row r="398" spans="1:7" ht="12.75">
      <c r="A398" s="29">
        <f>1+A397</f>
        <v>387</v>
      </c>
      <c r="B398" s="93" t="s">
        <v>908</v>
      </c>
      <c r="C398" s="94" t="s">
        <v>37</v>
      </c>
      <c r="D398" s="94" t="s">
        <v>527</v>
      </c>
      <c r="E398" s="94" t="s">
        <v>97</v>
      </c>
      <c r="F398" s="94" t="s">
        <v>900</v>
      </c>
      <c r="G398" s="95">
        <v>351.291</v>
      </c>
    </row>
    <row r="399" spans="1:7" ht="15" customHeight="1">
      <c r="A399" s="29">
        <f>1+A398</f>
        <v>388</v>
      </c>
      <c r="B399" s="114" t="s">
        <v>188</v>
      </c>
      <c r="C399" s="114"/>
      <c r="D399" s="114"/>
      <c r="E399" s="114"/>
      <c r="F399" s="114"/>
      <c r="G399" s="96">
        <v>603172.0116</v>
      </c>
    </row>
  </sheetData>
  <sheetProtection/>
  <mergeCells count="2">
    <mergeCell ref="A8:G8"/>
    <mergeCell ref="B399:F399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157"/>
  <sheetViews>
    <sheetView workbookViewId="0" topLeftCell="A1">
      <selection activeCell="G157" sqref="G157"/>
    </sheetView>
  </sheetViews>
  <sheetFormatPr defaultColWidth="9.00390625" defaultRowHeight="12.75"/>
  <cols>
    <col min="1" max="1" width="4.75390625" style="6" customWidth="1"/>
    <col min="2" max="2" width="67.375" style="42" customWidth="1"/>
    <col min="3" max="3" width="7.75390625" style="6" customWidth="1"/>
    <col min="4" max="4" width="4.75390625" style="6" customWidth="1"/>
    <col min="5" max="5" width="6.75390625" style="6" customWidth="1"/>
    <col min="6" max="6" width="4.75390625" style="6" customWidth="1"/>
    <col min="7" max="7" width="9.75390625" style="6" customWidth="1"/>
    <col min="8" max="16384" width="9.125" style="43" customWidth="1"/>
  </cols>
  <sheetData>
    <row r="1" ht="12.75">
      <c r="G1" s="5" t="s">
        <v>268</v>
      </c>
    </row>
    <row r="2" ht="12.75">
      <c r="G2" s="5" t="s">
        <v>412</v>
      </c>
    </row>
    <row r="3" ht="12.75">
      <c r="G3" s="5" t="s">
        <v>413</v>
      </c>
    </row>
    <row r="4" ht="12.75">
      <c r="G4" s="5" t="s">
        <v>414</v>
      </c>
    </row>
    <row r="5" ht="12.75">
      <c r="G5" s="5" t="s">
        <v>413</v>
      </c>
    </row>
    <row r="6" ht="12.75">
      <c r="G6" s="5" t="s">
        <v>563</v>
      </c>
    </row>
    <row r="7" ht="4.5" customHeight="1"/>
    <row r="8" spans="1:7" ht="17.25" customHeight="1">
      <c r="A8" s="115" t="s">
        <v>269</v>
      </c>
      <c r="B8" s="116"/>
      <c r="C8" s="116"/>
      <c r="D8" s="116"/>
      <c r="E8" s="116"/>
      <c r="F8" s="116"/>
      <c r="G8" s="116"/>
    </row>
    <row r="9" ht="6" customHeight="1">
      <c r="G9" s="5"/>
    </row>
    <row r="10" spans="1:7" ht="64.5" customHeight="1">
      <c r="A10" s="7" t="s">
        <v>635</v>
      </c>
      <c r="B10" s="7" t="s">
        <v>270</v>
      </c>
      <c r="C10" s="7" t="s">
        <v>629</v>
      </c>
      <c r="D10" s="7" t="s">
        <v>271</v>
      </c>
      <c r="E10" s="7" t="s">
        <v>272</v>
      </c>
      <c r="F10" s="7" t="s">
        <v>633</v>
      </c>
      <c r="G10" s="7" t="s">
        <v>273</v>
      </c>
    </row>
    <row r="11" spans="1:7" ht="12.75">
      <c r="A11" s="45">
        <v>1</v>
      </c>
      <c r="B11" s="7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</row>
    <row r="12" spans="1:7" ht="12.75">
      <c r="A12" s="89">
        <v>1</v>
      </c>
      <c r="B12" s="87" t="s">
        <v>274</v>
      </c>
      <c r="C12" s="88" t="s">
        <v>411</v>
      </c>
      <c r="D12" s="88" t="s">
        <v>415</v>
      </c>
      <c r="E12" s="88" t="s">
        <v>416</v>
      </c>
      <c r="F12" s="88" t="s">
        <v>415</v>
      </c>
      <c r="G12" s="91">
        <f>SUM(G13+G18+G23+G28+G33+G38+G43+G48+G53+G58+G63+G68+G73+G78+G83+G88+G93+G98+G103+G111+G122+G127+G132+G137+G147+G152)</f>
        <v>40494.4709</v>
      </c>
    </row>
    <row r="13" spans="1:7" ht="38.25">
      <c r="A13" s="47">
        <f>1+A12</f>
        <v>2</v>
      </c>
      <c r="B13" s="39" t="s">
        <v>275</v>
      </c>
      <c r="C13" s="40" t="s">
        <v>419</v>
      </c>
      <c r="D13" s="40" t="s">
        <v>415</v>
      </c>
      <c r="E13" s="40" t="s">
        <v>416</v>
      </c>
      <c r="F13" s="40" t="s">
        <v>415</v>
      </c>
      <c r="G13" s="38">
        <v>360</v>
      </c>
    </row>
    <row r="14" spans="1:7" ht="12.75">
      <c r="A14" s="46">
        <f aca="true" t="shared" si="0" ref="A14:A77">1+A13</f>
        <v>3</v>
      </c>
      <c r="B14" s="35" t="s">
        <v>276</v>
      </c>
      <c r="C14" s="53" t="s">
        <v>419</v>
      </c>
      <c r="D14" s="53" t="s">
        <v>221</v>
      </c>
      <c r="E14" s="53" t="s">
        <v>416</v>
      </c>
      <c r="F14" s="53" t="s">
        <v>415</v>
      </c>
      <c r="G14" s="37">
        <v>360</v>
      </c>
    </row>
    <row r="15" spans="1:7" ht="12.75">
      <c r="A15" s="46">
        <f t="shared" si="0"/>
        <v>4</v>
      </c>
      <c r="B15" s="35" t="s">
        <v>277</v>
      </c>
      <c r="C15" s="53" t="s">
        <v>419</v>
      </c>
      <c r="D15" s="53" t="s">
        <v>221</v>
      </c>
      <c r="E15" s="53" t="s">
        <v>869</v>
      </c>
      <c r="F15" s="53" t="s">
        <v>415</v>
      </c>
      <c r="G15" s="37">
        <v>360</v>
      </c>
    </row>
    <row r="16" spans="1:7" ht="12.75">
      <c r="A16" s="46">
        <f t="shared" si="0"/>
        <v>5</v>
      </c>
      <c r="B16" s="35" t="s">
        <v>278</v>
      </c>
      <c r="C16" s="53" t="s">
        <v>419</v>
      </c>
      <c r="D16" s="53" t="s">
        <v>221</v>
      </c>
      <c r="E16" s="53" t="s">
        <v>870</v>
      </c>
      <c r="F16" s="53" t="s">
        <v>415</v>
      </c>
      <c r="G16" s="37">
        <v>360</v>
      </c>
    </row>
    <row r="17" spans="1:7" ht="12.75">
      <c r="A17" s="46">
        <f t="shared" si="0"/>
        <v>6</v>
      </c>
      <c r="B17" s="35" t="s">
        <v>842</v>
      </c>
      <c r="C17" s="53" t="s">
        <v>419</v>
      </c>
      <c r="D17" s="53" t="s">
        <v>221</v>
      </c>
      <c r="E17" s="53" t="s">
        <v>870</v>
      </c>
      <c r="F17" s="53" t="s">
        <v>482</v>
      </c>
      <c r="G17" s="37">
        <v>360</v>
      </c>
    </row>
    <row r="18" spans="1:7" ht="38.25">
      <c r="A18" s="47">
        <f t="shared" si="0"/>
        <v>7</v>
      </c>
      <c r="B18" s="39" t="s">
        <v>569</v>
      </c>
      <c r="C18" s="40" t="s">
        <v>420</v>
      </c>
      <c r="D18" s="40" t="s">
        <v>415</v>
      </c>
      <c r="E18" s="40" t="s">
        <v>416</v>
      </c>
      <c r="F18" s="40" t="s">
        <v>415</v>
      </c>
      <c r="G18" s="38">
        <v>660</v>
      </c>
    </row>
    <row r="19" spans="1:7" ht="12.75">
      <c r="A19" s="46">
        <f t="shared" si="0"/>
        <v>8</v>
      </c>
      <c r="B19" s="35" t="s">
        <v>276</v>
      </c>
      <c r="C19" s="53" t="s">
        <v>420</v>
      </c>
      <c r="D19" s="53" t="s">
        <v>221</v>
      </c>
      <c r="E19" s="53" t="s">
        <v>416</v>
      </c>
      <c r="F19" s="53" t="s">
        <v>415</v>
      </c>
      <c r="G19" s="37">
        <v>660</v>
      </c>
    </row>
    <row r="20" spans="1:7" ht="12.75">
      <c r="A20" s="46">
        <f t="shared" si="0"/>
        <v>9</v>
      </c>
      <c r="B20" s="35" t="s">
        <v>277</v>
      </c>
      <c r="C20" s="53" t="s">
        <v>420</v>
      </c>
      <c r="D20" s="53" t="s">
        <v>221</v>
      </c>
      <c r="E20" s="53" t="s">
        <v>869</v>
      </c>
      <c r="F20" s="53" t="s">
        <v>415</v>
      </c>
      <c r="G20" s="37">
        <v>660</v>
      </c>
    </row>
    <row r="21" spans="1:7" ht="12.75">
      <c r="A21" s="46">
        <f t="shared" si="0"/>
        <v>10</v>
      </c>
      <c r="B21" s="35" t="s">
        <v>570</v>
      </c>
      <c r="C21" s="53" t="s">
        <v>420</v>
      </c>
      <c r="D21" s="53" t="s">
        <v>221</v>
      </c>
      <c r="E21" s="53" t="s">
        <v>871</v>
      </c>
      <c r="F21" s="53" t="s">
        <v>415</v>
      </c>
      <c r="G21" s="37">
        <v>660</v>
      </c>
    </row>
    <row r="22" spans="1:7" ht="12.75">
      <c r="A22" s="46">
        <f t="shared" si="0"/>
        <v>11</v>
      </c>
      <c r="B22" s="35" t="s">
        <v>842</v>
      </c>
      <c r="C22" s="53" t="s">
        <v>420</v>
      </c>
      <c r="D22" s="53" t="s">
        <v>221</v>
      </c>
      <c r="E22" s="53" t="s">
        <v>871</v>
      </c>
      <c r="F22" s="53" t="s">
        <v>482</v>
      </c>
      <c r="G22" s="37">
        <v>660</v>
      </c>
    </row>
    <row r="23" spans="1:7" ht="38.25">
      <c r="A23" s="47">
        <f t="shared" si="0"/>
        <v>12</v>
      </c>
      <c r="B23" s="39" t="s">
        <v>343</v>
      </c>
      <c r="C23" s="40" t="s">
        <v>421</v>
      </c>
      <c r="D23" s="40" t="s">
        <v>415</v>
      </c>
      <c r="E23" s="40" t="s">
        <v>416</v>
      </c>
      <c r="F23" s="40" t="s">
        <v>415</v>
      </c>
      <c r="G23" s="38">
        <v>120</v>
      </c>
    </row>
    <row r="24" spans="1:7" ht="12.75">
      <c r="A24" s="46">
        <f t="shared" si="0"/>
        <v>13</v>
      </c>
      <c r="B24" s="35" t="s">
        <v>276</v>
      </c>
      <c r="C24" s="53" t="s">
        <v>421</v>
      </c>
      <c r="D24" s="53" t="s">
        <v>221</v>
      </c>
      <c r="E24" s="53" t="s">
        <v>416</v>
      </c>
      <c r="F24" s="53" t="s">
        <v>415</v>
      </c>
      <c r="G24" s="37">
        <v>120</v>
      </c>
    </row>
    <row r="25" spans="1:7" ht="12.75">
      <c r="A25" s="46">
        <f t="shared" si="0"/>
        <v>14</v>
      </c>
      <c r="B25" s="35" t="s">
        <v>277</v>
      </c>
      <c r="C25" s="53" t="s">
        <v>421</v>
      </c>
      <c r="D25" s="53" t="s">
        <v>221</v>
      </c>
      <c r="E25" s="53" t="s">
        <v>869</v>
      </c>
      <c r="F25" s="53" t="s">
        <v>415</v>
      </c>
      <c r="G25" s="37">
        <v>120</v>
      </c>
    </row>
    <row r="26" spans="1:7" ht="12.75">
      <c r="A26" s="46">
        <f t="shared" si="0"/>
        <v>15</v>
      </c>
      <c r="B26" s="35" t="s">
        <v>570</v>
      </c>
      <c r="C26" s="53" t="s">
        <v>421</v>
      </c>
      <c r="D26" s="53" t="s">
        <v>221</v>
      </c>
      <c r="E26" s="53" t="s">
        <v>871</v>
      </c>
      <c r="F26" s="53" t="s">
        <v>415</v>
      </c>
      <c r="G26" s="37">
        <v>120</v>
      </c>
    </row>
    <row r="27" spans="1:7" ht="12.75">
      <c r="A27" s="46">
        <f t="shared" si="0"/>
        <v>16</v>
      </c>
      <c r="B27" s="35" t="s">
        <v>842</v>
      </c>
      <c r="C27" s="53" t="s">
        <v>421</v>
      </c>
      <c r="D27" s="53" t="s">
        <v>221</v>
      </c>
      <c r="E27" s="53" t="s">
        <v>871</v>
      </c>
      <c r="F27" s="53" t="s">
        <v>482</v>
      </c>
      <c r="G27" s="37">
        <v>120</v>
      </c>
    </row>
    <row r="28" spans="1:7" ht="38.25">
      <c r="A28" s="47">
        <f t="shared" si="0"/>
        <v>17</v>
      </c>
      <c r="B28" s="39" t="s">
        <v>344</v>
      </c>
      <c r="C28" s="40" t="s">
        <v>422</v>
      </c>
      <c r="D28" s="40" t="s">
        <v>415</v>
      </c>
      <c r="E28" s="40" t="s">
        <v>416</v>
      </c>
      <c r="F28" s="40" t="s">
        <v>415</v>
      </c>
      <c r="G28" s="38">
        <v>100</v>
      </c>
    </row>
    <row r="29" spans="1:7" ht="12.75">
      <c r="A29" s="46">
        <f t="shared" si="0"/>
        <v>18</v>
      </c>
      <c r="B29" s="35" t="s">
        <v>276</v>
      </c>
      <c r="C29" s="53" t="s">
        <v>422</v>
      </c>
      <c r="D29" s="53" t="s">
        <v>221</v>
      </c>
      <c r="E29" s="53" t="s">
        <v>416</v>
      </c>
      <c r="F29" s="53" t="s">
        <v>415</v>
      </c>
      <c r="G29" s="37">
        <v>100</v>
      </c>
    </row>
    <row r="30" spans="1:7" ht="12.75">
      <c r="A30" s="46">
        <f t="shared" si="0"/>
        <v>19</v>
      </c>
      <c r="B30" s="35" t="s">
        <v>277</v>
      </c>
      <c r="C30" s="53" t="s">
        <v>422</v>
      </c>
      <c r="D30" s="53" t="s">
        <v>221</v>
      </c>
      <c r="E30" s="53" t="s">
        <v>869</v>
      </c>
      <c r="F30" s="53" t="s">
        <v>415</v>
      </c>
      <c r="G30" s="37">
        <v>100</v>
      </c>
    </row>
    <row r="31" spans="1:7" ht="12.75">
      <c r="A31" s="46">
        <f t="shared" si="0"/>
        <v>20</v>
      </c>
      <c r="B31" s="35" t="s">
        <v>278</v>
      </c>
      <c r="C31" s="53" t="s">
        <v>422</v>
      </c>
      <c r="D31" s="53" t="s">
        <v>221</v>
      </c>
      <c r="E31" s="53" t="s">
        <v>870</v>
      </c>
      <c r="F31" s="53" t="s">
        <v>415</v>
      </c>
      <c r="G31" s="37">
        <v>100</v>
      </c>
    </row>
    <row r="32" spans="1:7" ht="12.75">
      <c r="A32" s="46">
        <f t="shared" si="0"/>
        <v>21</v>
      </c>
      <c r="B32" s="35" t="s">
        <v>842</v>
      </c>
      <c r="C32" s="53" t="s">
        <v>422</v>
      </c>
      <c r="D32" s="53" t="s">
        <v>221</v>
      </c>
      <c r="E32" s="53" t="s">
        <v>870</v>
      </c>
      <c r="F32" s="53" t="s">
        <v>482</v>
      </c>
      <c r="G32" s="37">
        <v>100</v>
      </c>
    </row>
    <row r="33" spans="1:7" ht="38.25">
      <c r="A33" s="47">
        <f t="shared" si="0"/>
        <v>22</v>
      </c>
      <c r="B33" s="39" t="s">
        <v>345</v>
      </c>
      <c r="C33" s="40" t="s">
        <v>423</v>
      </c>
      <c r="D33" s="40" t="s">
        <v>415</v>
      </c>
      <c r="E33" s="40" t="s">
        <v>416</v>
      </c>
      <c r="F33" s="40" t="s">
        <v>415</v>
      </c>
      <c r="G33" s="38">
        <v>350</v>
      </c>
    </row>
    <row r="34" spans="1:7" ht="12.75">
      <c r="A34" s="46">
        <f t="shared" si="0"/>
        <v>23</v>
      </c>
      <c r="B34" s="35" t="s">
        <v>276</v>
      </c>
      <c r="C34" s="53" t="s">
        <v>423</v>
      </c>
      <c r="D34" s="53" t="s">
        <v>221</v>
      </c>
      <c r="E34" s="53" t="s">
        <v>416</v>
      </c>
      <c r="F34" s="53" t="s">
        <v>415</v>
      </c>
      <c r="G34" s="37">
        <v>350</v>
      </c>
    </row>
    <row r="35" spans="1:7" ht="25.5">
      <c r="A35" s="46">
        <f t="shared" si="0"/>
        <v>24</v>
      </c>
      <c r="B35" s="35" t="s">
        <v>346</v>
      </c>
      <c r="C35" s="53" t="s">
        <v>423</v>
      </c>
      <c r="D35" s="53" t="s">
        <v>221</v>
      </c>
      <c r="E35" s="53" t="s">
        <v>865</v>
      </c>
      <c r="F35" s="53" t="s">
        <v>415</v>
      </c>
      <c r="G35" s="37">
        <v>350</v>
      </c>
    </row>
    <row r="36" spans="1:7" ht="12.75">
      <c r="A36" s="46">
        <f t="shared" si="0"/>
        <v>25</v>
      </c>
      <c r="B36" s="35" t="s">
        <v>347</v>
      </c>
      <c r="C36" s="53" t="s">
        <v>423</v>
      </c>
      <c r="D36" s="53" t="s">
        <v>221</v>
      </c>
      <c r="E36" s="53" t="s">
        <v>866</v>
      </c>
      <c r="F36" s="53" t="s">
        <v>415</v>
      </c>
      <c r="G36" s="37">
        <v>350</v>
      </c>
    </row>
    <row r="37" spans="1:7" ht="12.75">
      <c r="A37" s="46">
        <f t="shared" si="0"/>
        <v>26</v>
      </c>
      <c r="B37" s="35" t="s">
        <v>842</v>
      </c>
      <c r="C37" s="53" t="s">
        <v>423</v>
      </c>
      <c r="D37" s="53" t="s">
        <v>221</v>
      </c>
      <c r="E37" s="53" t="s">
        <v>866</v>
      </c>
      <c r="F37" s="53" t="s">
        <v>482</v>
      </c>
      <c r="G37" s="37">
        <v>350</v>
      </c>
    </row>
    <row r="38" spans="1:7" ht="25.5">
      <c r="A38" s="47">
        <f t="shared" si="0"/>
        <v>27</v>
      </c>
      <c r="B38" s="39" t="s">
        <v>348</v>
      </c>
      <c r="C38" s="40" t="s">
        <v>424</v>
      </c>
      <c r="D38" s="40" t="s">
        <v>415</v>
      </c>
      <c r="E38" s="40" t="s">
        <v>416</v>
      </c>
      <c r="F38" s="40" t="s">
        <v>415</v>
      </c>
      <c r="G38" s="38">
        <v>856.89</v>
      </c>
    </row>
    <row r="39" spans="1:7" ht="12.75">
      <c r="A39" s="46">
        <f t="shared" si="0"/>
        <v>28</v>
      </c>
      <c r="B39" s="35" t="s">
        <v>276</v>
      </c>
      <c r="C39" s="53" t="s">
        <v>424</v>
      </c>
      <c r="D39" s="53" t="s">
        <v>221</v>
      </c>
      <c r="E39" s="53" t="s">
        <v>416</v>
      </c>
      <c r="F39" s="53" t="s">
        <v>415</v>
      </c>
      <c r="G39" s="37">
        <v>856.89</v>
      </c>
    </row>
    <row r="40" spans="1:7" ht="12.75">
      <c r="A40" s="46">
        <f t="shared" si="0"/>
        <v>29</v>
      </c>
      <c r="B40" s="35" t="s">
        <v>349</v>
      </c>
      <c r="C40" s="53" t="s">
        <v>424</v>
      </c>
      <c r="D40" s="53" t="s">
        <v>221</v>
      </c>
      <c r="E40" s="53" t="s">
        <v>179</v>
      </c>
      <c r="F40" s="53" t="s">
        <v>415</v>
      </c>
      <c r="G40" s="37">
        <v>856.89</v>
      </c>
    </row>
    <row r="41" spans="1:7" ht="12.75">
      <c r="A41" s="46">
        <f t="shared" si="0"/>
        <v>30</v>
      </c>
      <c r="B41" s="35" t="s">
        <v>218</v>
      </c>
      <c r="C41" s="53" t="s">
        <v>424</v>
      </c>
      <c r="D41" s="53" t="s">
        <v>221</v>
      </c>
      <c r="E41" s="53" t="s">
        <v>183</v>
      </c>
      <c r="F41" s="53" t="s">
        <v>415</v>
      </c>
      <c r="G41" s="37">
        <v>856.89</v>
      </c>
    </row>
    <row r="42" spans="1:7" ht="12.75">
      <c r="A42" s="46">
        <f t="shared" si="0"/>
        <v>31</v>
      </c>
      <c r="B42" s="35" t="s">
        <v>842</v>
      </c>
      <c r="C42" s="53" t="s">
        <v>424</v>
      </c>
      <c r="D42" s="53" t="s">
        <v>221</v>
      </c>
      <c r="E42" s="53" t="s">
        <v>183</v>
      </c>
      <c r="F42" s="53" t="s">
        <v>482</v>
      </c>
      <c r="G42" s="37">
        <v>856.89</v>
      </c>
    </row>
    <row r="43" spans="1:7" ht="25.5">
      <c r="A43" s="47">
        <f t="shared" si="0"/>
        <v>32</v>
      </c>
      <c r="B43" s="39" t="s">
        <v>350</v>
      </c>
      <c r="C43" s="40" t="s">
        <v>425</v>
      </c>
      <c r="D43" s="40" t="s">
        <v>415</v>
      </c>
      <c r="E43" s="40" t="s">
        <v>416</v>
      </c>
      <c r="F43" s="40" t="s">
        <v>415</v>
      </c>
      <c r="G43" s="38">
        <v>120</v>
      </c>
    </row>
    <row r="44" spans="1:7" ht="25.5">
      <c r="A44" s="46">
        <f t="shared" si="0"/>
        <v>33</v>
      </c>
      <c r="B44" s="35" t="s">
        <v>87</v>
      </c>
      <c r="C44" s="53" t="s">
        <v>425</v>
      </c>
      <c r="D44" s="53" t="s">
        <v>478</v>
      </c>
      <c r="E44" s="53" t="s">
        <v>416</v>
      </c>
      <c r="F44" s="53" t="s">
        <v>415</v>
      </c>
      <c r="G44" s="37">
        <v>120</v>
      </c>
    </row>
    <row r="45" spans="1:7" ht="12.75">
      <c r="A45" s="46">
        <f t="shared" si="0"/>
        <v>34</v>
      </c>
      <c r="B45" s="35" t="s">
        <v>351</v>
      </c>
      <c r="C45" s="53" t="s">
        <v>425</v>
      </c>
      <c r="D45" s="53" t="s">
        <v>478</v>
      </c>
      <c r="E45" s="53" t="s">
        <v>168</v>
      </c>
      <c r="F45" s="53" t="s">
        <v>415</v>
      </c>
      <c r="G45" s="37">
        <v>120</v>
      </c>
    </row>
    <row r="46" spans="1:7" ht="12.75">
      <c r="A46" s="46">
        <f t="shared" si="0"/>
        <v>35</v>
      </c>
      <c r="B46" s="35" t="s">
        <v>352</v>
      </c>
      <c r="C46" s="53" t="s">
        <v>425</v>
      </c>
      <c r="D46" s="53" t="s">
        <v>478</v>
      </c>
      <c r="E46" s="53" t="s">
        <v>20</v>
      </c>
      <c r="F46" s="53" t="s">
        <v>415</v>
      </c>
      <c r="G46" s="37">
        <v>120</v>
      </c>
    </row>
    <row r="47" spans="1:7" ht="12.75">
      <c r="A47" s="46">
        <f t="shared" si="0"/>
        <v>36</v>
      </c>
      <c r="B47" s="35" t="s">
        <v>842</v>
      </c>
      <c r="C47" s="53" t="s">
        <v>425</v>
      </c>
      <c r="D47" s="53" t="s">
        <v>478</v>
      </c>
      <c r="E47" s="53" t="s">
        <v>20</v>
      </c>
      <c r="F47" s="53" t="s">
        <v>482</v>
      </c>
      <c r="G47" s="37">
        <v>120</v>
      </c>
    </row>
    <row r="48" spans="1:7" ht="25.5">
      <c r="A48" s="47">
        <f t="shared" si="0"/>
        <v>37</v>
      </c>
      <c r="B48" s="39" t="s">
        <v>353</v>
      </c>
      <c r="C48" s="40" t="s">
        <v>426</v>
      </c>
      <c r="D48" s="40" t="s">
        <v>415</v>
      </c>
      <c r="E48" s="40" t="s">
        <v>416</v>
      </c>
      <c r="F48" s="40" t="s">
        <v>415</v>
      </c>
      <c r="G48" s="38">
        <v>378.4999</v>
      </c>
    </row>
    <row r="49" spans="1:7" ht="25.5">
      <c r="A49" s="46">
        <f t="shared" si="0"/>
        <v>38</v>
      </c>
      <c r="B49" s="35" t="s">
        <v>87</v>
      </c>
      <c r="C49" s="53" t="s">
        <v>426</v>
      </c>
      <c r="D49" s="53" t="s">
        <v>478</v>
      </c>
      <c r="E49" s="53" t="s">
        <v>416</v>
      </c>
      <c r="F49" s="53" t="s">
        <v>415</v>
      </c>
      <c r="G49" s="37">
        <v>378.4999</v>
      </c>
    </row>
    <row r="50" spans="1:7" ht="12.75">
      <c r="A50" s="46">
        <f t="shared" si="0"/>
        <v>39</v>
      </c>
      <c r="B50" s="35" t="s">
        <v>354</v>
      </c>
      <c r="C50" s="53" t="s">
        <v>426</v>
      </c>
      <c r="D50" s="53" t="s">
        <v>478</v>
      </c>
      <c r="E50" s="53" t="s">
        <v>154</v>
      </c>
      <c r="F50" s="53" t="s">
        <v>415</v>
      </c>
      <c r="G50" s="37">
        <v>378.4999</v>
      </c>
    </row>
    <row r="51" spans="1:7" ht="12.75">
      <c r="A51" s="46">
        <f t="shared" si="0"/>
        <v>40</v>
      </c>
      <c r="B51" s="35" t="s">
        <v>355</v>
      </c>
      <c r="C51" s="53" t="s">
        <v>426</v>
      </c>
      <c r="D51" s="53" t="s">
        <v>478</v>
      </c>
      <c r="E51" s="53" t="s">
        <v>164</v>
      </c>
      <c r="F51" s="53" t="s">
        <v>415</v>
      </c>
      <c r="G51" s="37">
        <v>378.4999</v>
      </c>
    </row>
    <row r="52" spans="1:7" ht="12.75">
      <c r="A52" s="46">
        <f t="shared" si="0"/>
        <v>41</v>
      </c>
      <c r="B52" s="35" t="s">
        <v>842</v>
      </c>
      <c r="C52" s="53" t="s">
        <v>426</v>
      </c>
      <c r="D52" s="53" t="s">
        <v>478</v>
      </c>
      <c r="E52" s="53" t="s">
        <v>164</v>
      </c>
      <c r="F52" s="53" t="s">
        <v>482</v>
      </c>
      <c r="G52" s="37">
        <v>378.4999</v>
      </c>
    </row>
    <row r="53" spans="1:7" ht="25.5">
      <c r="A53" s="47">
        <f t="shared" si="0"/>
        <v>42</v>
      </c>
      <c r="B53" s="39" t="s">
        <v>356</v>
      </c>
      <c r="C53" s="40" t="s">
        <v>427</v>
      </c>
      <c r="D53" s="40" t="s">
        <v>415</v>
      </c>
      <c r="E53" s="40" t="s">
        <v>416</v>
      </c>
      <c r="F53" s="40" t="s">
        <v>415</v>
      </c>
      <c r="G53" s="38">
        <v>1186.259</v>
      </c>
    </row>
    <row r="54" spans="1:7" ht="12.75">
      <c r="A54" s="46">
        <f t="shared" si="0"/>
        <v>43</v>
      </c>
      <c r="B54" s="35" t="s">
        <v>276</v>
      </c>
      <c r="C54" s="53" t="s">
        <v>427</v>
      </c>
      <c r="D54" s="53" t="s">
        <v>221</v>
      </c>
      <c r="E54" s="53" t="s">
        <v>416</v>
      </c>
      <c r="F54" s="53" t="s">
        <v>415</v>
      </c>
      <c r="G54" s="37">
        <v>1186.259</v>
      </c>
    </row>
    <row r="55" spans="1:7" ht="12.75">
      <c r="A55" s="46">
        <f t="shared" si="0"/>
        <v>44</v>
      </c>
      <c r="B55" s="35" t="s">
        <v>357</v>
      </c>
      <c r="C55" s="53" t="s">
        <v>427</v>
      </c>
      <c r="D55" s="53" t="s">
        <v>221</v>
      </c>
      <c r="E55" s="53" t="s">
        <v>897</v>
      </c>
      <c r="F55" s="53" t="s">
        <v>415</v>
      </c>
      <c r="G55" s="37">
        <v>1186.259</v>
      </c>
    </row>
    <row r="56" spans="1:7" ht="12.75">
      <c r="A56" s="46">
        <f t="shared" si="0"/>
        <v>45</v>
      </c>
      <c r="B56" s="35" t="s">
        <v>358</v>
      </c>
      <c r="C56" s="53" t="s">
        <v>427</v>
      </c>
      <c r="D56" s="53" t="s">
        <v>221</v>
      </c>
      <c r="E56" s="53" t="s">
        <v>484</v>
      </c>
      <c r="F56" s="53" t="s">
        <v>415</v>
      </c>
      <c r="G56" s="37">
        <v>1186.259</v>
      </c>
    </row>
    <row r="57" spans="1:7" ht="12.75">
      <c r="A57" s="46">
        <f t="shared" si="0"/>
        <v>46</v>
      </c>
      <c r="B57" s="35" t="s">
        <v>842</v>
      </c>
      <c r="C57" s="53" t="s">
        <v>427</v>
      </c>
      <c r="D57" s="53" t="s">
        <v>221</v>
      </c>
      <c r="E57" s="53" t="s">
        <v>484</v>
      </c>
      <c r="F57" s="53" t="s">
        <v>482</v>
      </c>
      <c r="G57" s="37">
        <v>1186.259</v>
      </c>
    </row>
    <row r="58" spans="1:7" ht="38.25">
      <c r="A58" s="47">
        <f t="shared" si="0"/>
        <v>47</v>
      </c>
      <c r="B58" s="39" t="s">
        <v>359</v>
      </c>
      <c r="C58" s="40" t="s">
        <v>428</v>
      </c>
      <c r="D58" s="40" t="s">
        <v>415</v>
      </c>
      <c r="E58" s="40" t="s">
        <v>416</v>
      </c>
      <c r="F58" s="40" t="s">
        <v>415</v>
      </c>
      <c r="G58" s="38">
        <v>851</v>
      </c>
    </row>
    <row r="59" spans="1:7" ht="12.75">
      <c r="A59" s="46">
        <f t="shared" si="0"/>
        <v>48</v>
      </c>
      <c r="B59" s="35" t="s">
        <v>276</v>
      </c>
      <c r="C59" s="53" t="s">
        <v>428</v>
      </c>
      <c r="D59" s="53" t="s">
        <v>221</v>
      </c>
      <c r="E59" s="53" t="s">
        <v>416</v>
      </c>
      <c r="F59" s="53" t="s">
        <v>415</v>
      </c>
      <c r="G59" s="37">
        <v>851</v>
      </c>
    </row>
    <row r="60" spans="1:7" ht="12.75">
      <c r="A60" s="46">
        <f t="shared" si="0"/>
        <v>49</v>
      </c>
      <c r="B60" s="35" t="s">
        <v>360</v>
      </c>
      <c r="C60" s="53" t="s">
        <v>428</v>
      </c>
      <c r="D60" s="53" t="s">
        <v>221</v>
      </c>
      <c r="E60" s="53" t="s">
        <v>152</v>
      </c>
      <c r="F60" s="53" t="s">
        <v>415</v>
      </c>
      <c r="G60" s="37">
        <v>851</v>
      </c>
    </row>
    <row r="61" spans="1:7" ht="12.75">
      <c r="A61" s="46">
        <f t="shared" si="0"/>
        <v>50</v>
      </c>
      <c r="B61" s="35" t="s">
        <v>361</v>
      </c>
      <c r="C61" s="53" t="s">
        <v>428</v>
      </c>
      <c r="D61" s="53" t="s">
        <v>221</v>
      </c>
      <c r="E61" s="53" t="s">
        <v>153</v>
      </c>
      <c r="F61" s="53" t="s">
        <v>415</v>
      </c>
      <c r="G61" s="37">
        <v>851</v>
      </c>
    </row>
    <row r="62" spans="1:7" ht="12.75">
      <c r="A62" s="46">
        <f t="shared" si="0"/>
        <v>51</v>
      </c>
      <c r="B62" s="35" t="s">
        <v>842</v>
      </c>
      <c r="C62" s="53" t="s">
        <v>428</v>
      </c>
      <c r="D62" s="53" t="s">
        <v>221</v>
      </c>
      <c r="E62" s="53" t="s">
        <v>153</v>
      </c>
      <c r="F62" s="53" t="s">
        <v>482</v>
      </c>
      <c r="G62" s="37">
        <v>851</v>
      </c>
    </row>
    <row r="63" spans="1:7" ht="38.25">
      <c r="A63" s="47">
        <f t="shared" si="0"/>
        <v>52</v>
      </c>
      <c r="B63" s="39" t="s">
        <v>362</v>
      </c>
      <c r="C63" s="40" t="s">
        <v>429</v>
      </c>
      <c r="D63" s="40" t="s">
        <v>415</v>
      </c>
      <c r="E63" s="40" t="s">
        <v>416</v>
      </c>
      <c r="F63" s="40" t="s">
        <v>415</v>
      </c>
      <c r="G63" s="38">
        <v>493</v>
      </c>
    </row>
    <row r="64" spans="1:7" ht="12.75">
      <c r="A64" s="46">
        <f t="shared" si="0"/>
        <v>53</v>
      </c>
      <c r="B64" s="35" t="s">
        <v>276</v>
      </c>
      <c r="C64" s="53" t="s">
        <v>429</v>
      </c>
      <c r="D64" s="53" t="s">
        <v>221</v>
      </c>
      <c r="E64" s="53" t="s">
        <v>416</v>
      </c>
      <c r="F64" s="53" t="s">
        <v>415</v>
      </c>
      <c r="G64" s="37">
        <v>493</v>
      </c>
    </row>
    <row r="65" spans="1:7" ht="12.75">
      <c r="A65" s="46">
        <f t="shared" si="0"/>
        <v>54</v>
      </c>
      <c r="B65" s="35" t="s">
        <v>349</v>
      </c>
      <c r="C65" s="53" t="s">
        <v>429</v>
      </c>
      <c r="D65" s="53" t="s">
        <v>221</v>
      </c>
      <c r="E65" s="53" t="s">
        <v>179</v>
      </c>
      <c r="F65" s="53" t="s">
        <v>415</v>
      </c>
      <c r="G65" s="37">
        <v>493</v>
      </c>
    </row>
    <row r="66" spans="1:7" ht="12.75">
      <c r="A66" s="46">
        <f t="shared" si="0"/>
        <v>55</v>
      </c>
      <c r="B66" s="35" t="s">
        <v>218</v>
      </c>
      <c r="C66" s="53" t="s">
        <v>429</v>
      </c>
      <c r="D66" s="53" t="s">
        <v>221</v>
      </c>
      <c r="E66" s="53" t="s">
        <v>183</v>
      </c>
      <c r="F66" s="53" t="s">
        <v>415</v>
      </c>
      <c r="G66" s="37">
        <v>493</v>
      </c>
    </row>
    <row r="67" spans="1:7" ht="12.75">
      <c r="A67" s="46">
        <f t="shared" si="0"/>
        <v>56</v>
      </c>
      <c r="B67" s="35" t="s">
        <v>842</v>
      </c>
      <c r="C67" s="53" t="s">
        <v>429</v>
      </c>
      <c r="D67" s="53" t="s">
        <v>221</v>
      </c>
      <c r="E67" s="53" t="s">
        <v>183</v>
      </c>
      <c r="F67" s="53" t="s">
        <v>482</v>
      </c>
      <c r="G67" s="37">
        <v>493</v>
      </c>
    </row>
    <row r="68" spans="1:7" ht="25.5">
      <c r="A68" s="47">
        <f t="shared" si="0"/>
        <v>57</v>
      </c>
      <c r="B68" s="39" t="s">
        <v>363</v>
      </c>
      <c r="C68" s="40" t="s">
        <v>430</v>
      </c>
      <c r="D68" s="40" t="s">
        <v>415</v>
      </c>
      <c r="E68" s="40" t="s">
        <v>416</v>
      </c>
      <c r="F68" s="40" t="s">
        <v>415</v>
      </c>
      <c r="G68" s="38">
        <v>500</v>
      </c>
    </row>
    <row r="69" spans="1:7" ht="12.75">
      <c r="A69" s="46">
        <f t="shared" si="0"/>
        <v>58</v>
      </c>
      <c r="B69" s="35" t="s">
        <v>276</v>
      </c>
      <c r="C69" s="53" t="s">
        <v>430</v>
      </c>
      <c r="D69" s="53" t="s">
        <v>221</v>
      </c>
      <c r="E69" s="53" t="s">
        <v>416</v>
      </c>
      <c r="F69" s="53" t="s">
        <v>415</v>
      </c>
      <c r="G69" s="37">
        <v>500</v>
      </c>
    </row>
    <row r="70" spans="1:7" ht="12.75">
      <c r="A70" s="46">
        <f t="shared" si="0"/>
        <v>59</v>
      </c>
      <c r="B70" s="35" t="s">
        <v>364</v>
      </c>
      <c r="C70" s="53" t="s">
        <v>430</v>
      </c>
      <c r="D70" s="53" t="s">
        <v>221</v>
      </c>
      <c r="E70" s="53" t="s">
        <v>144</v>
      </c>
      <c r="F70" s="53" t="s">
        <v>415</v>
      </c>
      <c r="G70" s="37">
        <v>500</v>
      </c>
    </row>
    <row r="71" spans="1:7" ht="12.75">
      <c r="A71" s="46">
        <f t="shared" si="0"/>
        <v>60</v>
      </c>
      <c r="B71" s="35" t="s">
        <v>365</v>
      </c>
      <c r="C71" s="53" t="s">
        <v>430</v>
      </c>
      <c r="D71" s="53" t="s">
        <v>221</v>
      </c>
      <c r="E71" s="53" t="s">
        <v>150</v>
      </c>
      <c r="F71" s="53" t="s">
        <v>415</v>
      </c>
      <c r="G71" s="37">
        <v>500</v>
      </c>
    </row>
    <row r="72" spans="1:7" ht="12.75">
      <c r="A72" s="46">
        <f t="shared" si="0"/>
        <v>61</v>
      </c>
      <c r="B72" s="35" t="s">
        <v>842</v>
      </c>
      <c r="C72" s="53" t="s">
        <v>430</v>
      </c>
      <c r="D72" s="53" t="s">
        <v>221</v>
      </c>
      <c r="E72" s="53" t="s">
        <v>150</v>
      </c>
      <c r="F72" s="53" t="s">
        <v>482</v>
      </c>
      <c r="G72" s="37">
        <v>500</v>
      </c>
    </row>
    <row r="73" spans="1:7" ht="63.75">
      <c r="A73" s="47">
        <f t="shared" si="0"/>
        <v>62</v>
      </c>
      <c r="B73" s="39" t="s">
        <v>366</v>
      </c>
      <c r="C73" s="40" t="s">
        <v>522</v>
      </c>
      <c r="D73" s="40" t="s">
        <v>415</v>
      </c>
      <c r="E73" s="40" t="s">
        <v>416</v>
      </c>
      <c r="F73" s="40" t="s">
        <v>415</v>
      </c>
      <c r="G73" s="38">
        <v>2036.276</v>
      </c>
    </row>
    <row r="74" spans="1:7" ht="12.75">
      <c r="A74" s="46">
        <f t="shared" si="0"/>
        <v>63</v>
      </c>
      <c r="B74" s="35" t="s">
        <v>276</v>
      </c>
      <c r="C74" s="53" t="s">
        <v>522</v>
      </c>
      <c r="D74" s="53" t="s">
        <v>221</v>
      </c>
      <c r="E74" s="53" t="s">
        <v>416</v>
      </c>
      <c r="F74" s="53" t="s">
        <v>415</v>
      </c>
      <c r="G74" s="37">
        <v>2036.276</v>
      </c>
    </row>
    <row r="75" spans="1:7" ht="12.75">
      <c r="A75" s="46">
        <f t="shared" si="0"/>
        <v>64</v>
      </c>
      <c r="B75" s="35" t="s">
        <v>364</v>
      </c>
      <c r="C75" s="53" t="s">
        <v>522</v>
      </c>
      <c r="D75" s="53" t="s">
        <v>221</v>
      </c>
      <c r="E75" s="53" t="s">
        <v>144</v>
      </c>
      <c r="F75" s="53" t="s">
        <v>415</v>
      </c>
      <c r="G75" s="37">
        <v>2036.276</v>
      </c>
    </row>
    <row r="76" spans="1:7" ht="12.75">
      <c r="A76" s="46">
        <f t="shared" si="0"/>
        <v>65</v>
      </c>
      <c r="B76" s="35" t="s">
        <v>365</v>
      </c>
      <c r="C76" s="53" t="s">
        <v>522</v>
      </c>
      <c r="D76" s="53" t="s">
        <v>221</v>
      </c>
      <c r="E76" s="53" t="s">
        <v>150</v>
      </c>
      <c r="F76" s="53" t="s">
        <v>415</v>
      </c>
      <c r="G76" s="37">
        <v>2036.276</v>
      </c>
    </row>
    <row r="77" spans="1:7" ht="12.75">
      <c r="A77" s="46">
        <f t="shared" si="0"/>
        <v>66</v>
      </c>
      <c r="B77" s="35" t="s">
        <v>842</v>
      </c>
      <c r="C77" s="53" t="s">
        <v>522</v>
      </c>
      <c r="D77" s="53" t="s">
        <v>221</v>
      </c>
      <c r="E77" s="53" t="s">
        <v>150</v>
      </c>
      <c r="F77" s="53" t="s">
        <v>482</v>
      </c>
      <c r="G77" s="37">
        <v>2036.276</v>
      </c>
    </row>
    <row r="78" spans="1:7" ht="63.75">
      <c r="A78" s="47">
        <f aca="true" t="shared" si="1" ref="A78:A141">1+A77</f>
        <v>67</v>
      </c>
      <c r="B78" s="39" t="s">
        <v>118</v>
      </c>
      <c r="C78" s="40" t="s">
        <v>523</v>
      </c>
      <c r="D78" s="40" t="s">
        <v>415</v>
      </c>
      <c r="E78" s="40" t="s">
        <v>416</v>
      </c>
      <c r="F78" s="40" t="s">
        <v>415</v>
      </c>
      <c r="G78" s="38">
        <v>380</v>
      </c>
    </row>
    <row r="79" spans="1:7" ht="25.5">
      <c r="A79" s="46">
        <f t="shared" si="1"/>
        <v>68</v>
      </c>
      <c r="B79" s="35" t="s">
        <v>88</v>
      </c>
      <c r="C79" s="53" t="s">
        <v>523</v>
      </c>
      <c r="D79" s="53" t="s">
        <v>475</v>
      </c>
      <c r="E79" s="53" t="s">
        <v>416</v>
      </c>
      <c r="F79" s="53" t="s">
        <v>415</v>
      </c>
      <c r="G79" s="37">
        <v>380</v>
      </c>
    </row>
    <row r="80" spans="1:7" ht="12.75">
      <c r="A80" s="46">
        <f t="shared" si="1"/>
        <v>69</v>
      </c>
      <c r="B80" s="35" t="s">
        <v>367</v>
      </c>
      <c r="C80" s="53" t="s">
        <v>523</v>
      </c>
      <c r="D80" s="53" t="s">
        <v>475</v>
      </c>
      <c r="E80" s="53" t="s">
        <v>171</v>
      </c>
      <c r="F80" s="53" t="s">
        <v>415</v>
      </c>
      <c r="G80" s="37">
        <v>380</v>
      </c>
    </row>
    <row r="81" spans="1:7" ht="12.75">
      <c r="A81" s="46">
        <f t="shared" si="1"/>
        <v>70</v>
      </c>
      <c r="B81" s="35" t="s">
        <v>368</v>
      </c>
      <c r="C81" s="53" t="s">
        <v>523</v>
      </c>
      <c r="D81" s="53" t="s">
        <v>475</v>
      </c>
      <c r="E81" s="53" t="s">
        <v>485</v>
      </c>
      <c r="F81" s="53" t="s">
        <v>415</v>
      </c>
      <c r="G81" s="37">
        <v>380</v>
      </c>
    </row>
    <row r="82" spans="1:7" ht="12.75">
      <c r="A82" s="46">
        <f t="shared" si="1"/>
        <v>71</v>
      </c>
      <c r="B82" s="35" t="s">
        <v>842</v>
      </c>
      <c r="C82" s="53" t="s">
        <v>523</v>
      </c>
      <c r="D82" s="53" t="s">
        <v>475</v>
      </c>
      <c r="E82" s="53" t="s">
        <v>485</v>
      </c>
      <c r="F82" s="53" t="s">
        <v>482</v>
      </c>
      <c r="G82" s="37">
        <v>380</v>
      </c>
    </row>
    <row r="83" spans="1:7" ht="63.75">
      <c r="A83" s="47">
        <f t="shared" si="1"/>
        <v>72</v>
      </c>
      <c r="B83" s="39" t="s">
        <v>119</v>
      </c>
      <c r="C83" s="40" t="s">
        <v>524</v>
      </c>
      <c r="D83" s="40" t="s">
        <v>415</v>
      </c>
      <c r="E83" s="40" t="s">
        <v>416</v>
      </c>
      <c r="F83" s="40" t="s">
        <v>415</v>
      </c>
      <c r="G83" s="38">
        <v>280</v>
      </c>
    </row>
    <row r="84" spans="1:7" ht="25.5">
      <c r="A84" s="46">
        <f t="shared" si="1"/>
        <v>73</v>
      </c>
      <c r="B84" s="35" t="s">
        <v>88</v>
      </c>
      <c r="C84" s="53" t="s">
        <v>524</v>
      </c>
      <c r="D84" s="53" t="s">
        <v>475</v>
      </c>
      <c r="E84" s="53" t="s">
        <v>416</v>
      </c>
      <c r="F84" s="53" t="s">
        <v>415</v>
      </c>
      <c r="G84" s="37">
        <v>280</v>
      </c>
    </row>
    <row r="85" spans="1:7" ht="12.75">
      <c r="A85" s="46">
        <f t="shared" si="1"/>
        <v>74</v>
      </c>
      <c r="B85" s="35" t="s">
        <v>367</v>
      </c>
      <c r="C85" s="53" t="s">
        <v>524</v>
      </c>
      <c r="D85" s="53" t="s">
        <v>475</v>
      </c>
      <c r="E85" s="53" t="s">
        <v>171</v>
      </c>
      <c r="F85" s="53" t="s">
        <v>415</v>
      </c>
      <c r="G85" s="37">
        <v>280</v>
      </c>
    </row>
    <row r="86" spans="1:7" ht="12.75">
      <c r="A86" s="46">
        <f t="shared" si="1"/>
        <v>75</v>
      </c>
      <c r="B86" s="35" t="s">
        <v>368</v>
      </c>
      <c r="C86" s="53" t="s">
        <v>524</v>
      </c>
      <c r="D86" s="53" t="s">
        <v>475</v>
      </c>
      <c r="E86" s="53" t="s">
        <v>485</v>
      </c>
      <c r="F86" s="53" t="s">
        <v>415</v>
      </c>
      <c r="G86" s="37">
        <v>280</v>
      </c>
    </row>
    <row r="87" spans="1:7" ht="12.75">
      <c r="A87" s="46">
        <f t="shared" si="1"/>
        <v>76</v>
      </c>
      <c r="B87" s="35" t="s">
        <v>842</v>
      </c>
      <c r="C87" s="53" t="s">
        <v>524</v>
      </c>
      <c r="D87" s="53" t="s">
        <v>475</v>
      </c>
      <c r="E87" s="53" t="s">
        <v>485</v>
      </c>
      <c r="F87" s="53" t="s">
        <v>482</v>
      </c>
      <c r="G87" s="37">
        <v>280</v>
      </c>
    </row>
    <row r="88" spans="1:7" ht="63.75">
      <c r="A88" s="47">
        <f t="shared" si="1"/>
        <v>77</v>
      </c>
      <c r="B88" s="39" t="s">
        <v>369</v>
      </c>
      <c r="C88" s="40" t="s">
        <v>525</v>
      </c>
      <c r="D88" s="40" t="s">
        <v>415</v>
      </c>
      <c r="E88" s="40" t="s">
        <v>416</v>
      </c>
      <c r="F88" s="40" t="s">
        <v>415</v>
      </c>
      <c r="G88" s="38">
        <v>832</v>
      </c>
    </row>
    <row r="89" spans="1:7" ht="25.5">
      <c r="A89" s="46">
        <f t="shared" si="1"/>
        <v>78</v>
      </c>
      <c r="B89" s="35" t="s">
        <v>88</v>
      </c>
      <c r="C89" s="53" t="s">
        <v>525</v>
      </c>
      <c r="D89" s="53" t="s">
        <v>475</v>
      </c>
      <c r="E89" s="53" t="s">
        <v>416</v>
      </c>
      <c r="F89" s="53" t="s">
        <v>415</v>
      </c>
      <c r="G89" s="37">
        <v>832</v>
      </c>
    </row>
    <row r="90" spans="1:7" ht="12.75">
      <c r="A90" s="46">
        <f t="shared" si="1"/>
        <v>79</v>
      </c>
      <c r="B90" s="35" t="s">
        <v>367</v>
      </c>
      <c r="C90" s="53" t="s">
        <v>525</v>
      </c>
      <c r="D90" s="53" t="s">
        <v>475</v>
      </c>
      <c r="E90" s="53" t="s">
        <v>171</v>
      </c>
      <c r="F90" s="53" t="s">
        <v>415</v>
      </c>
      <c r="G90" s="37">
        <v>832</v>
      </c>
    </row>
    <row r="91" spans="1:7" ht="12.75">
      <c r="A91" s="46">
        <f t="shared" si="1"/>
        <v>80</v>
      </c>
      <c r="B91" s="35" t="s">
        <v>368</v>
      </c>
      <c r="C91" s="53" t="s">
        <v>525</v>
      </c>
      <c r="D91" s="53" t="s">
        <v>475</v>
      </c>
      <c r="E91" s="53" t="s">
        <v>485</v>
      </c>
      <c r="F91" s="53" t="s">
        <v>415</v>
      </c>
      <c r="G91" s="37">
        <v>832</v>
      </c>
    </row>
    <row r="92" spans="1:7" ht="12.75">
      <c r="A92" s="46">
        <f t="shared" si="1"/>
        <v>81</v>
      </c>
      <c r="B92" s="35" t="s">
        <v>842</v>
      </c>
      <c r="C92" s="53" t="s">
        <v>525</v>
      </c>
      <c r="D92" s="53" t="s">
        <v>475</v>
      </c>
      <c r="E92" s="53" t="s">
        <v>485</v>
      </c>
      <c r="F92" s="53" t="s">
        <v>482</v>
      </c>
      <c r="G92" s="37">
        <v>832</v>
      </c>
    </row>
    <row r="93" spans="1:7" ht="30.75" customHeight="1">
      <c r="A93" s="47">
        <f t="shared" si="1"/>
        <v>82</v>
      </c>
      <c r="B93" s="39" t="s">
        <v>370</v>
      </c>
      <c r="C93" s="40" t="s">
        <v>685</v>
      </c>
      <c r="D93" s="40" t="s">
        <v>415</v>
      </c>
      <c r="E93" s="40" t="s">
        <v>416</v>
      </c>
      <c r="F93" s="40" t="s">
        <v>415</v>
      </c>
      <c r="G93" s="38">
        <v>634.3</v>
      </c>
    </row>
    <row r="94" spans="1:7" ht="25.5">
      <c r="A94" s="46">
        <f t="shared" si="1"/>
        <v>83</v>
      </c>
      <c r="B94" s="35" t="s">
        <v>88</v>
      </c>
      <c r="C94" s="53" t="s">
        <v>685</v>
      </c>
      <c r="D94" s="53" t="s">
        <v>475</v>
      </c>
      <c r="E94" s="53" t="s">
        <v>416</v>
      </c>
      <c r="F94" s="53" t="s">
        <v>415</v>
      </c>
      <c r="G94" s="37">
        <v>634.3</v>
      </c>
    </row>
    <row r="95" spans="1:7" ht="12.75">
      <c r="A95" s="46">
        <f t="shared" si="1"/>
        <v>84</v>
      </c>
      <c r="B95" s="35" t="s">
        <v>367</v>
      </c>
      <c r="C95" s="53" t="s">
        <v>685</v>
      </c>
      <c r="D95" s="53" t="s">
        <v>475</v>
      </c>
      <c r="E95" s="53" t="s">
        <v>171</v>
      </c>
      <c r="F95" s="53" t="s">
        <v>415</v>
      </c>
      <c r="G95" s="37">
        <v>634.3</v>
      </c>
    </row>
    <row r="96" spans="1:7" ht="12.75">
      <c r="A96" s="46">
        <f t="shared" si="1"/>
        <v>85</v>
      </c>
      <c r="B96" s="35" t="s">
        <v>368</v>
      </c>
      <c r="C96" s="53" t="s">
        <v>685</v>
      </c>
      <c r="D96" s="53" t="s">
        <v>475</v>
      </c>
      <c r="E96" s="53" t="s">
        <v>485</v>
      </c>
      <c r="F96" s="53" t="s">
        <v>415</v>
      </c>
      <c r="G96" s="37">
        <v>634.3</v>
      </c>
    </row>
    <row r="97" spans="1:7" ht="12.75">
      <c r="A97" s="46">
        <f t="shared" si="1"/>
        <v>86</v>
      </c>
      <c r="B97" s="35" t="s">
        <v>842</v>
      </c>
      <c r="C97" s="53" t="s">
        <v>685</v>
      </c>
      <c r="D97" s="53" t="s">
        <v>475</v>
      </c>
      <c r="E97" s="53" t="s">
        <v>485</v>
      </c>
      <c r="F97" s="53" t="s">
        <v>482</v>
      </c>
      <c r="G97" s="37">
        <v>634.3</v>
      </c>
    </row>
    <row r="98" spans="1:7" ht="38.25">
      <c r="A98" s="47">
        <f t="shared" si="1"/>
        <v>87</v>
      </c>
      <c r="B98" s="39" t="s">
        <v>371</v>
      </c>
      <c r="C98" s="40" t="s">
        <v>686</v>
      </c>
      <c r="D98" s="40" t="s">
        <v>415</v>
      </c>
      <c r="E98" s="40" t="s">
        <v>416</v>
      </c>
      <c r="F98" s="40" t="s">
        <v>415</v>
      </c>
      <c r="G98" s="38">
        <v>234.6</v>
      </c>
    </row>
    <row r="99" spans="1:7" ht="25.5">
      <c r="A99" s="46">
        <f t="shared" si="1"/>
        <v>88</v>
      </c>
      <c r="B99" s="35" t="s">
        <v>88</v>
      </c>
      <c r="C99" s="53" t="s">
        <v>686</v>
      </c>
      <c r="D99" s="53" t="s">
        <v>475</v>
      </c>
      <c r="E99" s="53" t="s">
        <v>416</v>
      </c>
      <c r="F99" s="53" t="s">
        <v>415</v>
      </c>
      <c r="G99" s="37">
        <v>234.6</v>
      </c>
    </row>
    <row r="100" spans="1:7" ht="12.75">
      <c r="A100" s="46">
        <f t="shared" si="1"/>
        <v>89</v>
      </c>
      <c r="B100" s="35" t="s">
        <v>367</v>
      </c>
      <c r="C100" s="53" t="s">
        <v>686</v>
      </c>
      <c r="D100" s="53" t="s">
        <v>475</v>
      </c>
      <c r="E100" s="53" t="s">
        <v>171</v>
      </c>
      <c r="F100" s="53" t="s">
        <v>415</v>
      </c>
      <c r="G100" s="37">
        <v>234.6</v>
      </c>
    </row>
    <row r="101" spans="1:7" ht="12.75">
      <c r="A101" s="46">
        <f t="shared" si="1"/>
        <v>90</v>
      </c>
      <c r="B101" s="35" t="s">
        <v>368</v>
      </c>
      <c r="C101" s="53" t="s">
        <v>686</v>
      </c>
      <c r="D101" s="53" t="s">
        <v>475</v>
      </c>
      <c r="E101" s="53" t="s">
        <v>485</v>
      </c>
      <c r="F101" s="53" t="s">
        <v>415</v>
      </c>
      <c r="G101" s="37">
        <v>234.6</v>
      </c>
    </row>
    <row r="102" spans="1:7" ht="12.75">
      <c r="A102" s="46">
        <f t="shared" si="1"/>
        <v>91</v>
      </c>
      <c r="B102" s="35" t="s">
        <v>842</v>
      </c>
      <c r="C102" s="53" t="s">
        <v>686</v>
      </c>
      <c r="D102" s="53" t="s">
        <v>475</v>
      </c>
      <c r="E102" s="53" t="s">
        <v>485</v>
      </c>
      <c r="F102" s="53" t="s">
        <v>482</v>
      </c>
      <c r="G102" s="37">
        <v>234.6</v>
      </c>
    </row>
    <row r="103" spans="1:7" ht="51">
      <c r="A103" s="47">
        <f t="shared" si="1"/>
        <v>92</v>
      </c>
      <c r="B103" s="39" t="s">
        <v>372</v>
      </c>
      <c r="C103" s="40" t="s">
        <v>687</v>
      </c>
      <c r="D103" s="40" t="s">
        <v>415</v>
      </c>
      <c r="E103" s="40" t="s">
        <v>416</v>
      </c>
      <c r="F103" s="40" t="s">
        <v>415</v>
      </c>
      <c r="G103" s="38">
        <v>450</v>
      </c>
    </row>
    <row r="104" spans="1:7" ht="12.75">
      <c r="A104" s="46">
        <f t="shared" si="1"/>
        <v>93</v>
      </c>
      <c r="B104" s="35" t="s">
        <v>276</v>
      </c>
      <c r="C104" s="53" t="s">
        <v>687</v>
      </c>
      <c r="D104" s="53" t="s">
        <v>221</v>
      </c>
      <c r="E104" s="53" t="s">
        <v>416</v>
      </c>
      <c r="F104" s="53" t="s">
        <v>415</v>
      </c>
      <c r="G104" s="37">
        <v>450</v>
      </c>
    </row>
    <row r="105" spans="1:7" ht="12.75">
      <c r="A105" s="46">
        <f t="shared" si="1"/>
        <v>94</v>
      </c>
      <c r="B105" s="35" t="s">
        <v>364</v>
      </c>
      <c r="C105" s="53" t="s">
        <v>687</v>
      </c>
      <c r="D105" s="53" t="s">
        <v>221</v>
      </c>
      <c r="E105" s="53" t="s">
        <v>144</v>
      </c>
      <c r="F105" s="53" t="s">
        <v>415</v>
      </c>
      <c r="G105" s="37">
        <v>36</v>
      </c>
    </row>
    <row r="106" spans="1:7" ht="12.75">
      <c r="A106" s="46">
        <f t="shared" si="1"/>
        <v>95</v>
      </c>
      <c r="B106" s="35" t="s">
        <v>373</v>
      </c>
      <c r="C106" s="53" t="s">
        <v>687</v>
      </c>
      <c r="D106" s="53" t="s">
        <v>221</v>
      </c>
      <c r="E106" s="53" t="s">
        <v>148</v>
      </c>
      <c r="F106" s="53" t="s">
        <v>415</v>
      </c>
      <c r="G106" s="37">
        <v>36</v>
      </c>
    </row>
    <row r="107" spans="1:7" ht="12.75">
      <c r="A107" s="46">
        <f t="shared" si="1"/>
        <v>96</v>
      </c>
      <c r="B107" s="35" t="s">
        <v>842</v>
      </c>
      <c r="C107" s="53" t="s">
        <v>687</v>
      </c>
      <c r="D107" s="53" t="s">
        <v>221</v>
      </c>
      <c r="E107" s="53" t="s">
        <v>148</v>
      </c>
      <c r="F107" s="53" t="s">
        <v>482</v>
      </c>
      <c r="G107" s="37">
        <v>36</v>
      </c>
    </row>
    <row r="108" spans="1:7" ht="12.75">
      <c r="A108" s="46">
        <f t="shared" si="1"/>
        <v>97</v>
      </c>
      <c r="B108" s="35" t="s">
        <v>349</v>
      </c>
      <c r="C108" s="53" t="s">
        <v>687</v>
      </c>
      <c r="D108" s="53" t="s">
        <v>221</v>
      </c>
      <c r="E108" s="53" t="s">
        <v>179</v>
      </c>
      <c r="F108" s="53" t="s">
        <v>415</v>
      </c>
      <c r="G108" s="37">
        <v>414</v>
      </c>
    </row>
    <row r="109" spans="1:7" ht="12.75">
      <c r="A109" s="46">
        <f t="shared" si="1"/>
        <v>98</v>
      </c>
      <c r="B109" s="35" t="s">
        <v>218</v>
      </c>
      <c r="C109" s="53" t="s">
        <v>687</v>
      </c>
      <c r="D109" s="53" t="s">
        <v>221</v>
      </c>
      <c r="E109" s="53" t="s">
        <v>183</v>
      </c>
      <c r="F109" s="53" t="s">
        <v>415</v>
      </c>
      <c r="G109" s="37">
        <v>414</v>
      </c>
    </row>
    <row r="110" spans="1:7" ht="12.75">
      <c r="A110" s="46">
        <f t="shared" si="1"/>
        <v>99</v>
      </c>
      <c r="B110" s="35" t="s">
        <v>842</v>
      </c>
      <c r="C110" s="53" t="s">
        <v>687</v>
      </c>
      <c r="D110" s="53" t="s">
        <v>221</v>
      </c>
      <c r="E110" s="53" t="s">
        <v>183</v>
      </c>
      <c r="F110" s="53" t="s">
        <v>482</v>
      </c>
      <c r="G110" s="37">
        <v>414</v>
      </c>
    </row>
    <row r="111" spans="1:7" ht="25.5">
      <c r="A111" s="47">
        <f t="shared" si="1"/>
        <v>100</v>
      </c>
      <c r="B111" s="39" t="s">
        <v>374</v>
      </c>
      <c r="C111" s="40" t="s">
        <v>688</v>
      </c>
      <c r="D111" s="40" t="s">
        <v>415</v>
      </c>
      <c r="E111" s="40" t="s">
        <v>416</v>
      </c>
      <c r="F111" s="40" t="s">
        <v>415</v>
      </c>
      <c r="G111" s="38">
        <v>1782.366</v>
      </c>
    </row>
    <row r="112" spans="1:7" ht="12.75">
      <c r="A112" s="46">
        <f t="shared" si="1"/>
        <v>101</v>
      </c>
      <c r="B112" s="35" t="s">
        <v>276</v>
      </c>
      <c r="C112" s="53" t="s">
        <v>688</v>
      </c>
      <c r="D112" s="53" t="s">
        <v>221</v>
      </c>
      <c r="E112" s="53" t="s">
        <v>416</v>
      </c>
      <c r="F112" s="53" t="s">
        <v>415</v>
      </c>
      <c r="G112" s="37">
        <v>1113.466</v>
      </c>
    </row>
    <row r="113" spans="1:7" ht="12.75">
      <c r="A113" s="46">
        <f t="shared" si="1"/>
        <v>102</v>
      </c>
      <c r="B113" s="35" t="s">
        <v>364</v>
      </c>
      <c r="C113" s="53" t="s">
        <v>688</v>
      </c>
      <c r="D113" s="53" t="s">
        <v>221</v>
      </c>
      <c r="E113" s="53" t="s">
        <v>144</v>
      </c>
      <c r="F113" s="53" t="s">
        <v>415</v>
      </c>
      <c r="G113" s="37">
        <v>1113.466</v>
      </c>
    </row>
    <row r="114" spans="1:7" ht="12.75">
      <c r="A114" s="46">
        <f t="shared" si="1"/>
        <v>103</v>
      </c>
      <c r="B114" s="35" t="s">
        <v>365</v>
      </c>
      <c r="C114" s="53" t="s">
        <v>688</v>
      </c>
      <c r="D114" s="53" t="s">
        <v>221</v>
      </c>
      <c r="E114" s="53" t="s">
        <v>150</v>
      </c>
      <c r="F114" s="53" t="s">
        <v>415</v>
      </c>
      <c r="G114" s="37">
        <v>1113.466</v>
      </c>
    </row>
    <row r="115" spans="1:7" ht="12.75">
      <c r="A115" s="46">
        <f t="shared" si="1"/>
        <v>104</v>
      </c>
      <c r="B115" s="35" t="s">
        <v>842</v>
      </c>
      <c r="C115" s="53" t="s">
        <v>688</v>
      </c>
      <c r="D115" s="53" t="s">
        <v>221</v>
      </c>
      <c r="E115" s="53" t="s">
        <v>150</v>
      </c>
      <c r="F115" s="53" t="s">
        <v>482</v>
      </c>
      <c r="G115" s="37">
        <v>1113.466</v>
      </c>
    </row>
    <row r="116" spans="1:7" ht="25.5">
      <c r="A116" s="46">
        <f t="shared" si="1"/>
        <v>105</v>
      </c>
      <c r="B116" s="35" t="s">
        <v>89</v>
      </c>
      <c r="C116" s="36" t="s">
        <v>688</v>
      </c>
      <c r="D116" s="36" t="s">
        <v>471</v>
      </c>
      <c r="E116" s="36" t="s">
        <v>416</v>
      </c>
      <c r="F116" s="36" t="s">
        <v>415</v>
      </c>
      <c r="G116" s="37">
        <v>668.9</v>
      </c>
    </row>
    <row r="117" spans="1:7" ht="12.75">
      <c r="A117" s="46">
        <f t="shared" si="1"/>
        <v>106</v>
      </c>
      <c r="B117" s="35" t="s">
        <v>354</v>
      </c>
      <c r="C117" s="53" t="s">
        <v>688</v>
      </c>
      <c r="D117" s="53" t="s">
        <v>471</v>
      </c>
      <c r="E117" s="53" t="s">
        <v>154</v>
      </c>
      <c r="F117" s="53" t="s">
        <v>415</v>
      </c>
      <c r="G117" s="37">
        <v>668.9</v>
      </c>
    </row>
    <row r="118" spans="1:7" ht="12.75">
      <c r="A118" s="46">
        <f t="shared" si="1"/>
        <v>107</v>
      </c>
      <c r="B118" s="35" t="s">
        <v>376</v>
      </c>
      <c r="C118" s="53" t="s">
        <v>688</v>
      </c>
      <c r="D118" s="53" t="s">
        <v>471</v>
      </c>
      <c r="E118" s="53" t="s">
        <v>155</v>
      </c>
      <c r="F118" s="53" t="s">
        <v>415</v>
      </c>
      <c r="G118" s="37">
        <v>377</v>
      </c>
    </row>
    <row r="119" spans="1:7" ht="12.75">
      <c r="A119" s="46">
        <f t="shared" si="1"/>
        <v>108</v>
      </c>
      <c r="B119" s="35" t="s">
        <v>842</v>
      </c>
      <c r="C119" s="53" t="s">
        <v>688</v>
      </c>
      <c r="D119" s="53" t="s">
        <v>471</v>
      </c>
      <c r="E119" s="53" t="s">
        <v>155</v>
      </c>
      <c r="F119" s="53" t="s">
        <v>482</v>
      </c>
      <c r="G119" s="37">
        <v>377</v>
      </c>
    </row>
    <row r="120" spans="1:7" ht="12.75">
      <c r="A120" s="46">
        <f t="shared" si="1"/>
        <v>109</v>
      </c>
      <c r="B120" s="35" t="s">
        <v>692</v>
      </c>
      <c r="C120" s="53" t="s">
        <v>688</v>
      </c>
      <c r="D120" s="53" t="s">
        <v>471</v>
      </c>
      <c r="E120" s="53" t="s">
        <v>158</v>
      </c>
      <c r="F120" s="53" t="s">
        <v>415</v>
      </c>
      <c r="G120" s="37">
        <v>291.9</v>
      </c>
    </row>
    <row r="121" spans="1:7" ht="12.75">
      <c r="A121" s="46">
        <f t="shared" si="1"/>
        <v>110</v>
      </c>
      <c r="B121" s="35" t="s">
        <v>842</v>
      </c>
      <c r="C121" s="53" t="s">
        <v>688</v>
      </c>
      <c r="D121" s="53" t="s">
        <v>471</v>
      </c>
      <c r="E121" s="53" t="s">
        <v>158</v>
      </c>
      <c r="F121" s="53" t="s">
        <v>482</v>
      </c>
      <c r="G121" s="37">
        <v>291.9</v>
      </c>
    </row>
    <row r="122" spans="1:7" ht="38.25">
      <c r="A122" s="47">
        <f t="shared" si="1"/>
        <v>111</v>
      </c>
      <c r="B122" s="39" t="s">
        <v>375</v>
      </c>
      <c r="C122" s="40" t="s">
        <v>123</v>
      </c>
      <c r="D122" s="40" t="s">
        <v>415</v>
      </c>
      <c r="E122" s="40" t="s">
        <v>416</v>
      </c>
      <c r="F122" s="40" t="s">
        <v>415</v>
      </c>
      <c r="G122" s="38">
        <v>8223</v>
      </c>
    </row>
    <row r="123" spans="1:7" ht="25.5">
      <c r="A123" s="46">
        <f t="shared" si="1"/>
        <v>112</v>
      </c>
      <c r="B123" s="35" t="s">
        <v>89</v>
      </c>
      <c r="C123" s="53" t="s">
        <v>123</v>
      </c>
      <c r="D123" s="53" t="s">
        <v>471</v>
      </c>
      <c r="E123" s="53" t="s">
        <v>416</v>
      </c>
      <c r="F123" s="53" t="s">
        <v>415</v>
      </c>
      <c r="G123" s="37">
        <v>8223</v>
      </c>
    </row>
    <row r="124" spans="1:7" ht="12.75">
      <c r="A124" s="46">
        <f t="shared" si="1"/>
        <v>113</v>
      </c>
      <c r="B124" s="35" t="s">
        <v>354</v>
      </c>
      <c r="C124" s="53" t="s">
        <v>123</v>
      </c>
      <c r="D124" s="53" t="s">
        <v>471</v>
      </c>
      <c r="E124" s="53" t="s">
        <v>154</v>
      </c>
      <c r="F124" s="53" t="s">
        <v>415</v>
      </c>
      <c r="G124" s="37">
        <v>8223</v>
      </c>
    </row>
    <row r="125" spans="1:7" ht="12.75">
      <c r="A125" s="46">
        <f t="shared" si="1"/>
        <v>114</v>
      </c>
      <c r="B125" s="35" t="s">
        <v>376</v>
      </c>
      <c r="C125" s="53" t="s">
        <v>123</v>
      </c>
      <c r="D125" s="53" t="s">
        <v>471</v>
      </c>
      <c r="E125" s="53" t="s">
        <v>155</v>
      </c>
      <c r="F125" s="53" t="s">
        <v>415</v>
      </c>
      <c r="G125" s="37">
        <v>8223</v>
      </c>
    </row>
    <row r="126" spans="1:7" ht="12.75">
      <c r="A126" s="46">
        <f t="shared" si="1"/>
        <v>115</v>
      </c>
      <c r="B126" s="35" t="s">
        <v>842</v>
      </c>
      <c r="C126" s="53" t="s">
        <v>123</v>
      </c>
      <c r="D126" s="53" t="s">
        <v>471</v>
      </c>
      <c r="E126" s="53" t="s">
        <v>155</v>
      </c>
      <c r="F126" s="53" t="s">
        <v>482</v>
      </c>
      <c r="G126" s="37">
        <v>8223</v>
      </c>
    </row>
    <row r="127" spans="1:7" ht="38.25">
      <c r="A127" s="47">
        <f t="shared" si="1"/>
        <v>116</v>
      </c>
      <c r="B127" s="39" t="s">
        <v>95</v>
      </c>
      <c r="C127" s="40" t="s">
        <v>566</v>
      </c>
      <c r="D127" s="40" t="s">
        <v>415</v>
      </c>
      <c r="E127" s="40" t="s">
        <v>416</v>
      </c>
      <c r="F127" s="40" t="s">
        <v>415</v>
      </c>
      <c r="G127" s="38">
        <f>78+140</f>
        <v>218</v>
      </c>
    </row>
    <row r="128" spans="1:7" ht="12.75">
      <c r="A128" s="46">
        <f t="shared" si="1"/>
        <v>117</v>
      </c>
      <c r="B128" s="35" t="s">
        <v>276</v>
      </c>
      <c r="C128" s="53" t="s">
        <v>566</v>
      </c>
      <c r="D128" s="53" t="s">
        <v>221</v>
      </c>
      <c r="E128" s="53" t="s">
        <v>416</v>
      </c>
      <c r="F128" s="53" t="s">
        <v>415</v>
      </c>
      <c r="G128" s="37">
        <f>78+140</f>
        <v>218</v>
      </c>
    </row>
    <row r="129" spans="1:7" ht="12.75">
      <c r="A129" s="46">
        <f t="shared" si="1"/>
        <v>118</v>
      </c>
      <c r="B129" s="35" t="s">
        <v>277</v>
      </c>
      <c r="C129" s="53" t="s">
        <v>566</v>
      </c>
      <c r="D129" s="53" t="s">
        <v>221</v>
      </c>
      <c r="E129" s="53" t="s">
        <v>869</v>
      </c>
      <c r="F129" s="53" t="s">
        <v>415</v>
      </c>
      <c r="G129" s="37">
        <f>78+140</f>
        <v>218</v>
      </c>
    </row>
    <row r="130" spans="1:7" ht="12.75">
      <c r="A130" s="46">
        <f t="shared" si="1"/>
        <v>119</v>
      </c>
      <c r="B130" s="35" t="s">
        <v>90</v>
      </c>
      <c r="C130" s="53" t="s">
        <v>566</v>
      </c>
      <c r="D130" s="53" t="s">
        <v>221</v>
      </c>
      <c r="E130" s="53" t="s">
        <v>850</v>
      </c>
      <c r="F130" s="53" t="s">
        <v>415</v>
      </c>
      <c r="G130" s="37">
        <f>78+140</f>
        <v>218</v>
      </c>
    </row>
    <row r="131" spans="1:7" ht="12.75">
      <c r="A131" s="46">
        <f t="shared" si="1"/>
        <v>120</v>
      </c>
      <c r="B131" s="35" t="s">
        <v>842</v>
      </c>
      <c r="C131" s="53" t="s">
        <v>566</v>
      </c>
      <c r="D131" s="53" t="s">
        <v>221</v>
      </c>
      <c r="E131" s="53" t="s">
        <v>850</v>
      </c>
      <c r="F131" s="53" t="s">
        <v>482</v>
      </c>
      <c r="G131" s="37">
        <f>78+140</f>
        <v>218</v>
      </c>
    </row>
    <row r="132" spans="1:7" ht="63.75">
      <c r="A132" s="47">
        <f t="shared" si="1"/>
        <v>121</v>
      </c>
      <c r="B132" s="39" t="s">
        <v>91</v>
      </c>
      <c r="C132" s="40" t="s">
        <v>458</v>
      </c>
      <c r="D132" s="40" t="s">
        <v>415</v>
      </c>
      <c r="E132" s="40" t="s">
        <v>416</v>
      </c>
      <c r="F132" s="40" t="s">
        <v>415</v>
      </c>
      <c r="G132" s="38">
        <v>135</v>
      </c>
    </row>
    <row r="133" spans="1:7" ht="12.75">
      <c r="A133" s="46">
        <f t="shared" si="1"/>
        <v>122</v>
      </c>
      <c r="B133" s="35" t="s">
        <v>276</v>
      </c>
      <c r="C133" s="53" t="s">
        <v>458</v>
      </c>
      <c r="D133" s="53" t="s">
        <v>221</v>
      </c>
      <c r="E133" s="53" t="s">
        <v>416</v>
      </c>
      <c r="F133" s="53" t="s">
        <v>415</v>
      </c>
      <c r="G133" s="37">
        <v>135</v>
      </c>
    </row>
    <row r="134" spans="1:7" ht="12.75">
      <c r="A134" s="46">
        <f t="shared" si="1"/>
        <v>123</v>
      </c>
      <c r="B134" s="35" t="s">
        <v>349</v>
      </c>
      <c r="C134" s="53" t="s">
        <v>458</v>
      </c>
      <c r="D134" s="53" t="s">
        <v>221</v>
      </c>
      <c r="E134" s="53" t="s">
        <v>179</v>
      </c>
      <c r="F134" s="53" t="s">
        <v>415</v>
      </c>
      <c r="G134" s="37">
        <v>135</v>
      </c>
    </row>
    <row r="135" spans="1:7" ht="12.75">
      <c r="A135" s="46">
        <f t="shared" si="1"/>
        <v>124</v>
      </c>
      <c r="B135" s="35" t="s">
        <v>218</v>
      </c>
      <c r="C135" s="53" t="s">
        <v>458</v>
      </c>
      <c r="D135" s="53" t="s">
        <v>221</v>
      </c>
      <c r="E135" s="53" t="s">
        <v>183</v>
      </c>
      <c r="F135" s="53" t="s">
        <v>415</v>
      </c>
      <c r="G135" s="37">
        <v>135</v>
      </c>
    </row>
    <row r="136" spans="1:7" ht="12.75">
      <c r="A136" s="46">
        <f t="shared" si="1"/>
        <v>125</v>
      </c>
      <c r="B136" s="35" t="s">
        <v>842</v>
      </c>
      <c r="C136" s="53" t="s">
        <v>458</v>
      </c>
      <c r="D136" s="53" t="s">
        <v>221</v>
      </c>
      <c r="E136" s="53" t="s">
        <v>183</v>
      </c>
      <c r="F136" s="53" t="s">
        <v>482</v>
      </c>
      <c r="G136" s="37">
        <v>135</v>
      </c>
    </row>
    <row r="137" spans="1:7" ht="38.25">
      <c r="A137" s="47">
        <f t="shared" si="1"/>
        <v>126</v>
      </c>
      <c r="B137" s="39" t="s">
        <v>92</v>
      </c>
      <c r="C137" s="40" t="s">
        <v>543</v>
      </c>
      <c r="D137" s="40" t="s">
        <v>415</v>
      </c>
      <c r="E137" s="40" t="s">
        <v>416</v>
      </c>
      <c r="F137" s="40" t="s">
        <v>415</v>
      </c>
      <c r="G137" s="38">
        <v>3434</v>
      </c>
    </row>
    <row r="138" spans="1:7" ht="12.75">
      <c r="A138" s="46">
        <f t="shared" si="1"/>
        <v>127</v>
      </c>
      <c r="B138" s="35" t="s">
        <v>276</v>
      </c>
      <c r="C138" s="53" t="s">
        <v>543</v>
      </c>
      <c r="D138" s="53" t="s">
        <v>221</v>
      </c>
      <c r="E138" s="53" t="s">
        <v>416</v>
      </c>
      <c r="F138" s="53" t="s">
        <v>415</v>
      </c>
      <c r="G138" s="37">
        <v>3434</v>
      </c>
    </row>
    <row r="139" spans="1:7" ht="12.75">
      <c r="A139" s="46">
        <f t="shared" si="1"/>
        <v>128</v>
      </c>
      <c r="B139" s="35" t="s">
        <v>277</v>
      </c>
      <c r="C139" s="53" t="s">
        <v>543</v>
      </c>
      <c r="D139" s="53" t="s">
        <v>221</v>
      </c>
      <c r="E139" s="53" t="s">
        <v>869</v>
      </c>
      <c r="F139" s="53" t="s">
        <v>415</v>
      </c>
      <c r="G139" s="37">
        <v>2434</v>
      </c>
    </row>
    <row r="140" spans="1:7" ht="12.75">
      <c r="A140" s="46">
        <f t="shared" si="1"/>
        <v>129</v>
      </c>
      <c r="B140" s="35" t="s">
        <v>93</v>
      </c>
      <c r="C140" s="53" t="s">
        <v>543</v>
      </c>
      <c r="D140" s="53" t="s">
        <v>221</v>
      </c>
      <c r="E140" s="53" t="s">
        <v>226</v>
      </c>
      <c r="F140" s="53" t="s">
        <v>415</v>
      </c>
      <c r="G140" s="37">
        <v>1302</v>
      </c>
    </row>
    <row r="141" spans="1:7" ht="12.75">
      <c r="A141" s="46">
        <f t="shared" si="1"/>
        <v>130</v>
      </c>
      <c r="B141" s="35" t="s">
        <v>842</v>
      </c>
      <c r="C141" s="53" t="s">
        <v>543</v>
      </c>
      <c r="D141" s="53" t="s">
        <v>221</v>
      </c>
      <c r="E141" s="53" t="s">
        <v>226</v>
      </c>
      <c r="F141" s="53" t="s">
        <v>482</v>
      </c>
      <c r="G141" s="37">
        <v>1302</v>
      </c>
    </row>
    <row r="142" spans="1:7" ht="12.75">
      <c r="A142" s="46">
        <f aca="true" t="shared" si="2" ref="A142:A156">1+A141</f>
        <v>131</v>
      </c>
      <c r="B142" s="35" t="s">
        <v>693</v>
      </c>
      <c r="C142" s="53" t="s">
        <v>543</v>
      </c>
      <c r="D142" s="53" t="s">
        <v>221</v>
      </c>
      <c r="E142" s="53" t="s">
        <v>658</v>
      </c>
      <c r="F142" s="53" t="s">
        <v>415</v>
      </c>
      <c r="G142" s="37">
        <v>1132</v>
      </c>
    </row>
    <row r="143" spans="1:7" ht="12.75">
      <c r="A143" s="46">
        <f t="shared" si="2"/>
        <v>132</v>
      </c>
      <c r="B143" s="35" t="s">
        <v>842</v>
      </c>
      <c r="C143" s="53" t="s">
        <v>543</v>
      </c>
      <c r="D143" s="53" t="s">
        <v>221</v>
      </c>
      <c r="E143" s="53" t="s">
        <v>658</v>
      </c>
      <c r="F143" s="53" t="s">
        <v>482</v>
      </c>
      <c r="G143" s="37">
        <v>1132</v>
      </c>
    </row>
    <row r="144" spans="1:7" ht="38.25">
      <c r="A144" s="46">
        <f t="shared" si="2"/>
        <v>133</v>
      </c>
      <c r="B144" s="35" t="s">
        <v>120</v>
      </c>
      <c r="C144" s="53" t="s">
        <v>543</v>
      </c>
      <c r="D144" s="53" t="s">
        <v>221</v>
      </c>
      <c r="E144" s="53" t="s">
        <v>14</v>
      </c>
      <c r="F144" s="53" t="s">
        <v>415</v>
      </c>
      <c r="G144" s="37">
        <v>1000</v>
      </c>
    </row>
    <row r="145" spans="1:7" ht="12.75">
      <c r="A145" s="46">
        <f t="shared" si="2"/>
        <v>134</v>
      </c>
      <c r="B145" s="35" t="s">
        <v>121</v>
      </c>
      <c r="C145" s="53" t="s">
        <v>543</v>
      </c>
      <c r="D145" s="53" t="s">
        <v>221</v>
      </c>
      <c r="E145" s="53" t="s">
        <v>813</v>
      </c>
      <c r="F145" s="53" t="s">
        <v>415</v>
      </c>
      <c r="G145" s="37">
        <v>1000</v>
      </c>
    </row>
    <row r="146" spans="1:7" ht="12.75">
      <c r="A146" s="46">
        <f t="shared" si="2"/>
        <v>135</v>
      </c>
      <c r="B146" s="35" t="s">
        <v>819</v>
      </c>
      <c r="C146" s="53" t="s">
        <v>543</v>
      </c>
      <c r="D146" s="53" t="s">
        <v>221</v>
      </c>
      <c r="E146" s="53" t="s">
        <v>813</v>
      </c>
      <c r="F146" s="53" t="s">
        <v>820</v>
      </c>
      <c r="G146" s="37">
        <v>1000</v>
      </c>
    </row>
    <row r="147" spans="1:7" ht="27.75" customHeight="1">
      <c r="A147" s="47">
        <f t="shared" si="2"/>
        <v>136</v>
      </c>
      <c r="B147" s="39" t="s">
        <v>94</v>
      </c>
      <c r="C147" s="40" t="s">
        <v>545</v>
      </c>
      <c r="D147" s="40" t="s">
        <v>415</v>
      </c>
      <c r="E147" s="40" t="s">
        <v>416</v>
      </c>
      <c r="F147" s="40" t="s">
        <v>415</v>
      </c>
      <c r="G147" s="38">
        <v>5683.65</v>
      </c>
    </row>
    <row r="148" spans="1:7" ht="12.75">
      <c r="A148" s="46">
        <f t="shared" si="2"/>
        <v>137</v>
      </c>
      <c r="B148" s="35" t="s">
        <v>276</v>
      </c>
      <c r="C148" s="53" t="s">
        <v>545</v>
      </c>
      <c r="D148" s="53" t="s">
        <v>221</v>
      </c>
      <c r="E148" s="53" t="s">
        <v>416</v>
      </c>
      <c r="F148" s="53" t="s">
        <v>415</v>
      </c>
      <c r="G148" s="37">
        <v>5683.65</v>
      </c>
    </row>
    <row r="149" spans="1:7" ht="12.75">
      <c r="A149" s="46">
        <f t="shared" si="2"/>
        <v>138</v>
      </c>
      <c r="B149" s="35" t="s">
        <v>277</v>
      </c>
      <c r="C149" s="53" t="s">
        <v>545</v>
      </c>
      <c r="D149" s="53" t="s">
        <v>221</v>
      </c>
      <c r="E149" s="53" t="s">
        <v>869</v>
      </c>
      <c r="F149" s="53" t="s">
        <v>415</v>
      </c>
      <c r="G149" s="37">
        <v>5683.65</v>
      </c>
    </row>
    <row r="150" spans="1:7" ht="12.75">
      <c r="A150" s="46">
        <f t="shared" si="2"/>
        <v>139</v>
      </c>
      <c r="B150" s="35" t="s">
        <v>570</v>
      </c>
      <c r="C150" s="53" t="s">
        <v>545</v>
      </c>
      <c r="D150" s="53" t="s">
        <v>221</v>
      </c>
      <c r="E150" s="53" t="s">
        <v>871</v>
      </c>
      <c r="F150" s="53" t="s">
        <v>415</v>
      </c>
      <c r="G150" s="37">
        <v>5683.65</v>
      </c>
    </row>
    <row r="151" spans="1:7" ht="12.75">
      <c r="A151" s="46">
        <f t="shared" si="2"/>
        <v>140</v>
      </c>
      <c r="B151" s="35" t="s">
        <v>842</v>
      </c>
      <c r="C151" s="53" t="s">
        <v>545</v>
      </c>
      <c r="D151" s="53" t="s">
        <v>221</v>
      </c>
      <c r="E151" s="53" t="s">
        <v>871</v>
      </c>
      <c r="F151" s="53" t="s">
        <v>482</v>
      </c>
      <c r="G151" s="37">
        <v>5683.65</v>
      </c>
    </row>
    <row r="152" spans="1:7" ht="38.25">
      <c r="A152" s="47">
        <f t="shared" si="2"/>
        <v>141</v>
      </c>
      <c r="B152" s="39" t="s">
        <v>122</v>
      </c>
      <c r="C152" s="40" t="s">
        <v>113</v>
      </c>
      <c r="D152" s="40" t="s">
        <v>415</v>
      </c>
      <c r="E152" s="40" t="s">
        <v>416</v>
      </c>
      <c r="F152" s="40" t="s">
        <v>415</v>
      </c>
      <c r="G152" s="38">
        <v>10195.63</v>
      </c>
    </row>
    <row r="153" spans="1:7" ht="25.5">
      <c r="A153" s="46">
        <f t="shared" si="2"/>
        <v>142</v>
      </c>
      <c r="B153" s="35" t="s">
        <v>89</v>
      </c>
      <c r="C153" s="53" t="s">
        <v>113</v>
      </c>
      <c r="D153" s="53" t="s">
        <v>471</v>
      </c>
      <c r="E153" s="53" t="s">
        <v>416</v>
      </c>
      <c r="F153" s="53" t="s">
        <v>415</v>
      </c>
      <c r="G153" s="37">
        <v>10195.63</v>
      </c>
    </row>
    <row r="154" spans="1:7" ht="12.75">
      <c r="A154" s="46">
        <f t="shared" si="2"/>
        <v>143</v>
      </c>
      <c r="B154" s="35" t="s">
        <v>354</v>
      </c>
      <c r="C154" s="53" t="s">
        <v>113</v>
      </c>
      <c r="D154" s="53" t="s">
        <v>471</v>
      </c>
      <c r="E154" s="53" t="s">
        <v>154</v>
      </c>
      <c r="F154" s="53" t="s">
        <v>415</v>
      </c>
      <c r="G154" s="37">
        <v>10195.63</v>
      </c>
    </row>
    <row r="155" spans="1:7" ht="12.75">
      <c r="A155" s="46">
        <f t="shared" si="2"/>
        <v>144</v>
      </c>
      <c r="B155" s="35" t="s">
        <v>692</v>
      </c>
      <c r="C155" s="53" t="s">
        <v>113</v>
      </c>
      <c r="D155" s="53" t="s">
        <v>471</v>
      </c>
      <c r="E155" s="53" t="s">
        <v>158</v>
      </c>
      <c r="F155" s="53" t="s">
        <v>415</v>
      </c>
      <c r="G155" s="37">
        <v>10195.63</v>
      </c>
    </row>
    <row r="156" spans="1:7" ht="12.75">
      <c r="A156" s="46">
        <f t="shared" si="2"/>
        <v>145</v>
      </c>
      <c r="B156" s="35" t="s">
        <v>842</v>
      </c>
      <c r="C156" s="53" t="s">
        <v>113</v>
      </c>
      <c r="D156" s="53" t="s">
        <v>471</v>
      </c>
      <c r="E156" s="53" t="s">
        <v>158</v>
      </c>
      <c r="F156" s="53" t="s">
        <v>482</v>
      </c>
      <c r="G156" s="37">
        <v>10195.63</v>
      </c>
    </row>
    <row r="157" spans="3:7" ht="15.75">
      <c r="C157" s="90" t="s">
        <v>188</v>
      </c>
      <c r="G157" s="25">
        <f>SUM(G12)</f>
        <v>40494.4709</v>
      </c>
    </row>
  </sheetData>
  <sheetProtection/>
  <mergeCells count="1"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D37"/>
  <sheetViews>
    <sheetView workbookViewId="0" topLeftCell="A16">
      <selection activeCell="D23" sqref="D23"/>
    </sheetView>
  </sheetViews>
  <sheetFormatPr defaultColWidth="9.00390625" defaultRowHeight="12.75"/>
  <cols>
    <col min="1" max="1" width="5.75390625" style="2" customWidth="1"/>
    <col min="2" max="2" width="49.75390625" style="9" customWidth="1"/>
    <col min="3" max="3" width="23.75390625" style="2" customWidth="1"/>
    <col min="4" max="4" width="12.125" style="0" customWidth="1"/>
  </cols>
  <sheetData>
    <row r="1" ht="12.75">
      <c r="D1" s="5" t="s">
        <v>130</v>
      </c>
    </row>
    <row r="2" ht="12.75">
      <c r="D2" s="5" t="s">
        <v>412</v>
      </c>
    </row>
    <row r="3" ht="12.75">
      <c r="D3" s="5" t="s">
        <v>413</v>
      </c>
    </row>
    <row r="4" ht="12.75">
      <c r="D4" s="5" t="s">
        <v>414</v>
      </c>
    </row>
    <row r="5" ht="12.75">
      <c r="D5" s="5" t="s">
        <v>413</v>
      </c>
    </row>
    <row r="6" ht="12.75">
      <c r="D6" s="5" t="s">
        <v>563</v>
      </c>
    </row>
    <row r="7" ht="12.75">
      <c r="D7" s="23"/>
    </row>
    <row r="8" spans="1:4" ht="12.75">
      <c r="A8" s="118" t="s">
        <v>499</v>
      </c>
      <c r="B8" s="119"/>
      <c r="C8" s="119"/>
      <c r="D8" s="119"/>
    </row>
    <row r="9" ht="12.75">
      <c r="D9" s="9"/>
    </row>
    <row r="10" spans="1:4" ht="12.75" customHeight="1">
      <c r="A10" s="117" t="s">
        <v>628</v>
      </c>
      <c r="B10" s="117" t="s">
        <v>894</v>
      </c>
      <c r="C10" s="117" t="s">
        <v>895</v>
      </c>
      <c r="D10" s="117" t="s">
        <v>480</v>
      </c>
    </row>
    <row r="11" spans="1:4" ht="12.75">
      <c r="A11" s="117"/>
      <c r="B11" s="117"/>
      <c r="C11" s="117"/>
      <c r="D11" s="117"/>
    </row>
    <row r="12" spans="1:4" ht="12.75">
      <c r="A12" s="117"/>
      <c r="B12" s="117"/>
      <c r="C12" s="117"/>
      <c r="D12" s="117"/>
    </row>
    <row r="13" spans="1:4" s="1" customFormat="1" ht="12.75">
      <c r="A13" s="17">
        <v>1</v>
      </c>
      <c r="B13" s="17">
        <v>2</v>
      </c>
      <c r="C13" s="17">
        <v>3</v>
      </c>
      <c r="D13" s="17">
        <v>4</v>
      </c>
    </row>
    <row r="14" spans="1:4" ht="21">
      <c r="A14" s="13">
        <v>1</v>
      </c>
      <c r="B14" s="18" t="s">
        <v>248</v>
      </c>
      <c r="C14" s="15" t="s">
        <v>198</v>
      </c>
      <c r="D14" s="21">
        <f>D15-D16</f>
        <v>0</v>
      </c>
    </row>
    <row r="15" spans="1:4" ht="22.5">
      <c r="A15" s="13">
        <v>2</v>
      </c>
      <c r="B15" s="19" t="s">
        <v>561</v>
      </c>
      <c r="C15" s="4" t="s">
        <v>487</v>
      </c>
      <c r="D15" s="20">
        <v>0</v>
      </c>
    </row>
    <row r="16" spans="1:4" s="1" customFormat="1" ht="22.5">
      <c r="A16" s="13">
        <v>3</v>
      </c>
      <c r="B16" s="19" t="s">
        <v>562</v>
      </c>
      <c r="C16" s="4" t="s">
        <v>488</v>
      </c>
      <c r="D16" s="20">
        <v>0</v>
      </c>
    </row>
    <row r="17" spans="1:4" ht="21">
      <c r="A17" s="13">
        <v>4</v>
      </c>
      <c r="B17" s="18" t="s">
        <v>507</v>
      </c>
      <c r="C17" s="15" t="s">
        <v>199</v>
      </c>
      <c r="D17" s="21">
        <f>D18-D19</f>
        <v>0</v>
      </c>
    </row>
    <row r="18" spans="1:4" ht="33.75">
      <c r="A18" s="13">
        <v>5</v>
      </c>
      <c r="B18" s="19" t="s">
        <v>29</v>
      </c>
      <c r="C18" s="4" t="s">
        <v>489</v>
      </c>
      <c r="D18" s="74">
        <v>15000</v>
      </c>
    </row>
    <row r="19" spans="1:4" s="1" customFormat="1" ht="33.75">
      <c r="A19" s="13">
        <v>6</v>
      </c>
      <c r="B19" s="19" t="s">
        <v>24</v>
      </c>
      <c r="C19" s="4" t="s">
        <v>25</v>
      </c>
      <c r="D19" s="24">
        <v>15000</v>
      </c>
    </row>
    <row r="20" spans="1:4" ht="21">
      <c r="A20" s="13">
        <v>7</v>
      </c>
      <c r="B20" s="18" t="s">
        <v>250</v>
      </c>
      <c r="C20" s="15" t="s">
        <v>200</v>
      </c>
      <c r="D20" s="21">
        <f>D21+D22</f>
        <v>25580.69000000006</v>
      </c>
    </row>
    <row r="21" spans="1:4" ht="22.5">
      <c r="A21" s="13">
        <v>8</v>
      </c>
      <c r="B21" s="19" t="s">
        <v>30</v>
      </c>
      <c r="C21" s="4" t="s">
        <v>490</v>
      </c>
      <c r="D21" s="74">
        <f>-(577591.32+D18+D30)</f>
        <v>-596255.46</v>
      </c>
    </row>
    <row r="22" spans="1:4" ht="22.5">
      <c r="A22" s="13">
        <v>9</v>
      </c>
      <c r="B22" s="19" t="s">
        <v>31</v>
      </c>
      <c r="C22" s="4" t="s">
        <v>491</v>
      </c>
      <c r="D22" s="74">
        <f>603172.01+D19+D27</f>
        <v>621836.15</v>
      </c>
    </row>
    <row r="23" spans="1:4" s="1" customFormat="1" ht="21">
      <c r="A23" s="13">
        <v>10</v>
      </c>
      <c r="B23" s="18" t="s">
        <v>508</v>
      </c>
      <c r="C23" s="15" t="s">
        <v>509</v>
      </c>
      <c r="D23" s="21">
        <f>D24+D26+D28</f>
        <v>0</v>
      </c>
    </row>
    <row r="24" spans="1:4" ht="21">
      <c r="A24" s="13">
        <v>11</v>
      </c>
      <c r="B24" s="18" t="s">
        <v>510</v>
      </c>
      <c r="C24" s="15" t="s">
        <v>26</v>
      </c>
      <c r="D24" s="21">
        <f>D25</f>
        <v>0</v>
      </c>
    </row>
    <row r="25" spans="1:4" s="1" customFormat="1" ht="22.5">
      <c r="A25" s="13">
        <v>12</v>
      </c>
      <c r="B25" s="19" t="s">
        <v>27</v>
      </c>
      <c r="C25" s="4" t="s">
        <v>492</v>
      </c>
      <c r="D25" s="74">
        <v>0</v>
      </c>
    </row>
    <row r="26" spans="1:4" ht="21">
      <c r="A26" s="13">
        <v>13</v>
      </c>
      <c r="B26" s="18" t="s">
        <v>251</v>
      </c>
      <c r="C26" s="15" t="s">
        <v>201</v>
      </c>
      <c r="D26" s="21">
        <f>-D27</f>
        <v>-3664.14</v>
      </c>
    </row>
    <row r="27" spans="1:4" ht="56.25">
      <c r="A27" s="13">
        <v>14</v>
      </c>
      <c r="B27" s="19" t="s">
        <v>28</v>
      </c>
      <c r="C27" s="4" t="s">
        <v>493</v>
      </c>
      <c r="D27" s="74">
        <v>3664.14</v>
      </c>
    </row>
    <row r="28" spans="1:4" ht="21">
      <c r="A28" s="13">
        <v>15</v>
      </c>
      <c r="B28" s="18" t="s">
        <v>252</v>
      </c>
      <c r="C28" s="15" t="s">
        <v>202</v>
      </c>
      <c r="D28" s="21">
        <f>D29-D32</f>
        <v>3664.14</v>
      </c>
    </row>
    <row r="29" spans="1:4" ht="22.5">
      <c r="A29" s="13">
        <v>16</v>
      </c>
      <c r="B29" s="19" t="s">
        <v>511</v>
      </c>
      <c r="C29" s="4" t="s">
        <v>494</v>
      </c>
      <c r="D29" s="74">
        <f>D30+D31</f>
        <v>3664.14</v>
      </c>
    </row>
    <row r="30" spans="1:4" ht="33.75">
      <c r="A30" s="13">
        <v>17</v>
      </c>
      <c r="B30" s="19" t="s">
        <v>892</v>
      </c>
      <c r="C30" s="4" t="s">
        <v>495</v>
      </c>
      <c r="D30" s="75">
        <f>0+D27</f>
        <v>3664.14</v>
      </c>
    </row>
    <row r="31" spans="1:4" ht="33.75">
      <c r="A31" s="13">
        <v>18</v>
      </c>
      <c r="B31" s="19" t="s">
        <v>512</v>
      </c>
      <c r="C31" s="4" t="s">
        <v>496</v>
      </c>
      <c r="D31" s="74">
        <v>0</v>
      </c>
    </row>
    <row r="32" spans="1:4" ht="22.5">
      <c r="A32" s="13">
        <v>19</v>
      </c>
      <c r="B32" s="19" t="s">
        <v>253</v>
      </c>
      <c r="C32" s="4" t="s">
        <v>497</v>
      </c>
      <c r="D32" s="20">
        <f>D33</f>
        <v>0</v>
      </c>
    </row>
    <row r="33" spans="1:4" ht="33.75">
      <c r="A33" s="13">
        <v>20</v>
      </c>
      <c r="B33" s="19" t="s">
        <v>893</v>
      </c>
      <c r="C33" s="4" t="s">
        <v>498</v>
      </c>
      <c r="D33" s="20">
        <v>0</v>
      </c>
    </row>
    <row r="34" spans="1:4" ht="21">
      <c r="A34" s="16">
        <v>21</v>
      </c>
      <c r="B34" s="18" t="s">
        <v>470</v>
      </c>
      <c r="C34" s="15"/>
      <c r="D34" s="22">
        <f>D14+D17+D20+D23</f>
        <v>25580.69000000006</v>
      </c>
    </row>
    <row r="35" ht="12.75">
      <c r="D35" s="73"/>
    </row>
    <row r="37" ht="12.75">
      <c r="D37" s="73"/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2011-12-20T04:12:23Z</cp:lastPrinted>
  <dcterms:created xsi:type="dcterms:W3CDTF">2009-04-03T07:50:46Z</dcterms:created>
  <dcterms:modified xsi:type="dcterms:W3CDTF">2011-12-20T04:13:20Z</dcterms:modified>
  <cp:category/>
  <cp:version/>
  <cp:contentType/>
  <cp:contentStatus/>
</cp:coreProperties>
</file>